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6B8DB5A0-6DBE-407E-BD8F-67E4C42E280F}" xr6:coauthVersionLast="45" xr6:coauthVersionMax="45" xr10:uidLastSave="{00000000-0000-0000-0000-000000000000}"/>
  <bookViews>
    <workbookView xWindow="-120" yWindow="-120" windowWidth="29040" windowHeight="15840" xr2:uid="{BA86CC86-BEDB-4B5F-A1B8-3F3AE3C0EA4F}"/>
  </bookViews>
  <sheets>
    <sheet name="様式Ⅲ－３" sheetId="2" r:id="rId1"/>
    <sheet name="別添　委託費集計表" sheetId="5" r:id="rId2"/>
    <sheet name="様式Ⅲー３(構成員1)" sheetId="18" state="hidden" r:id="rId3"/>
    <sheet name="様式Ⅲー３(記載例)" sheetId="21" r:id="rId4"/>
    <sheet name="別添　集計表 (記載例)" sheetId="22" r:id="rId5"/>
  </sheets>
  <definedNames>
    <definedName name="_xlnm.Print_Area" localSheetId="0">'様式Ⅲ－３'!$A$1:$AR$48</definedName>
    <definedName name="_xlnm.Print_Area" localSheetId="3">'様式Ⅲー３(記載例)'!$A$1:$AR$48</definedName>
    <definedName name="_xlnm.Print_Area" localSheetId="2">'様式Ⅲー３(構成員1)'!$A$1:$AQ$48</definedName>
    <definedName name="_xlnm.Print_Titles" localSheetId="1">'別添　委託費集計表'!$A:$A</definedName>
    <definedName name="_xlnm.Print_Titles" localSheetId="4">'別添　集計表 (記載例)'!$A:$A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6" i="5" l="1"/>
  <c r="L47" i="5" l="1"/>
  <c r="K47" i="5"/>
  <c r="J47" i="5"/>
  <c r="I47" i="5"/>
  <c r="H47" i="5"/>
  <c r="G47" i="5"/>
  <c r="L36" i="5" l="1"/>
  <c r="K36" i="5"/>
  <c r="J36" i="5"/>
  <c r="I36" i="5"/>
  <c r="H36" i="5"/>
  <c r="G36" i="5"/>
  <c r="F36" i="5"/>
  <c r="E36" i="5"/>
  <c r="D36" i="5"/>
  <c r="C36" i="5"/>
  <c r="B36" i="5"/>
  <c r="U32" i="21" l="1"/>
  <c r="E7" i="5" l="1"/>
  <c r="B7" i="5"/>
  <c r="B6" i="5"/>
  <c r="B5" i="5"/>
  <c r="B47" i="2"/>
  <c r="V26" i="18" l="1"/>
  <c r="Q29" i="18"/>
  <c r="Q26" i="18"/>
  <c r="Q24" i="18"/>
  <c r="Q22" i="18"/>
  <c r="Q20" i="18"/>
  <c r="P29" i="18"/>
  <c r="B34" i="18"/>
  <c r="B33" i="18"/>
  <c r="B29" i="18"/>
  <c r="B22" i="18"/>
  <c r="B9" i="18"/>
  <c r="B8" i="18"/>
  <c r="F14" i="18"/>
  <c r="AK45" i="18"/>
  <c r="AK44" i="18"/>
  <c r="AK43" i="18"/>
  <c r="AK42" i="18"/>
  <c r="Z42" i="18"/>
  <c r="AK41" i="18"/>
  <c r="Z41" i="18"/>
  <c r="Z40" i="18"/>
  <c r="AD38" i="18"/>
  <c r="S35" i="18"/>
  <c r="R35" i="18"/>
  <c r="S29" i="18" l="1"/>
  <c r="R29" i="18"/>
  <c r="I52" i="5"/>
  <c r="I62" i="5" s="1"/>
  <c r="I51" i="5"/>
  <c r="I26" i="5"/>
  <c r="I21" i="5"/>
  <c r="I17" i="5"/>
  <c r="I13" i="5"/>
  <c r="J52" i="5"/>
  <c r="J62" i="5" s="1"/>
  <c r="H52" i="5"/>
  <c r="H62" i="5" s="1"/>
  <c r="J51" i="5"/>
  <c r="H51" i="5"/>
  <c r="J26" i="5"/>
  <c r="H26" i="5"/>
  <c r="J21" i="5"/>
  <c r="H21" i="5"/>
  <c r="J17" i="5"/>
  <c r="H17" i="5"/>
  <c r="J13" i="5"/>
  <c r="H13" i="5"/>
  <c r="J11" i="5" l="1"/>
  <c r="H11" i="5"/>
  <c r="I11" i="5"/>
  <c r="H39" i="5" l="1"/>
  <c r="J39" i="5"/>
  <c r="I39" i="5"/>
  <c r="L26" i="5" l="1"/>
  <c r="K26" i="5"/>
  <c r="G26" i="5"/>
  <c r="F26" i="5"/>
  <c r="E26" i="5"/>
  <c r="D26" i="5"/>
  <c r="C26" i="5"/>
  <c r="B26" i="5"/>
  <c r="P26" i="18" s="1"/>
  <c r="S26" i="18" l="1"/>
  <c r="R26" i="18"/>
  <c r="A51" i="5" l="1"/>
  <c r="AA42" i="2" l="1"/>
  <c r="AA41" i="2"/>
  <c r="AA40" i="2"/>
  <c r="AE38" i="2"/>
  <c r="AL45" i="2" l="1"/>
  <c r="AL44" i="2"/>
  <c r="AL43" i="2"/>
  <c r="AL42" i="2"/>
  <c r="AL41" i="2"/>
  <c r="L52" i="5" l="1"/>
  <c r="L62" i="5" s="1"/>
  <c r="L51" i="5"/>
  <c r="L21" i="5"/>
  <c r="L17" i="5"/>
  <c r="L13" i="5"/>
  <c r="K52" i="5"/>
  <c r="K62" i="5" s="1"/>
  <c r="K51" i="5"/>
  <c r="K21" i="5"/>
  <c r="K17" i="5"/>
  <c r="K13" i="5"/>
  <c r="G52" i="5"/>
  <c r="G62" i="5" s="1"/>
  <c r="G51" i="5"/>
  <c r="G21" i="5"/>
  <c r="G17" i="5"/>
  <c r="G13" i="5"/>
  <c r="B13" i="5"/>
  <c r="P20" i="18" s="1"/>
  <c r="S20" i="18" l="1"/>
  <c r="R20" i="18"/>
  <c r="G11" i="5"/>
  <c r="K11" i="5"/>
  <c r="L11" i="5"/>
  <c r="B52" i="5"/>
  <c r="B62" i="5" s="1"/>
  <c r="D52" i="5"/>
  <c r="M30" i="5"/>
  <c r="B51" i="5"/>
  <c r="B21" i="5"/>
  <c r="P24" i="18" s="1"/>
  <c r="B17" i="5"/>
  <c r="P22" i="18" s="1"/>
  <c r="M58" i="5"/>
  <c r="C52" i="5"/>
  <c r="E52" i="5"/>
  <c r="F52" i="5"/>
  <c r="B47" i="5" l="1"/>
  <c r="R22" i="18"/>
  <c r="S22" i="18"/>
  <c r="R24" i="18"/>
  <c r="S24" i="18"/>
  <c r="Q18" i="18"/>
  <c r="L39" i="5"/>
  <c r="K39" i="5"/>
  <c r="G39" i="5"/>
  <c r="B11" i="5"/>
  <c r="B39" i="5" s="1"/>
  <c r="B41" i="5" s="1"/>
  <c r="B43" i="5" l="1"/>
  <c r="B48" i="5" s="1"/>
  <c r="P8" i="18"/>
  <c r="P18" i="18"/>
  <c r="T30" i="18" s="1"/>
  <c r="Q36" i="18"/>
  <c r="Q6" i="18"/>
  <c r="A37" i="5"/>
  <c r="G38" i="5" l="1"/>
  <c r="L38" i="5"/>
  <c r="F38" i="5"/>
  <c r="K38" i="5"/>
  <c r="E38" i="5"/>
  <c r="J38" i="5"/>
  <c r="D38" i="5"/>
  <c r="I38" i="5"/>
  <c r="C38" i="5"/>
  <c r="H38" i="5"/>
  <c r="B38" i="5"/>
  <c r="R8" i="18"/>
  <c r="S8" i="18"/>
  <c r="I61" i="5"/>
  <c r="H61" i="5"/>
  <c r="B61" i="5"/>
  <c r="G61" i="5"/>
  <c r="L61" i="5"/>
  <c r="F61" i="5"/>
  <c r="K61" i="5"/>
  <c r="E61" i="5"/>
  <c r="J61" i="5"/>
  <c r="D61" i="5"/>
  <c r="C61" i="5"/>
  <c r="S18" i="18"/>
  <c r="R18" i="18"/>
  <c r="O32" i="18"/>
  <c r="P32" i="18" s="1"/>
  <c r="P36" i="18"/>
  <c r="R36" i="18" s="1"/>
  <c r="Q11" i="18"/>
  <c r="A60" i="5"/>
  <c r="T32" i="18" l="1"/>
  <c r="P6" i="18"/>
  <c r="S36" i="18"/>
  <c r="Q32" i="18"/>
  <c r="S32" i="18" s="1"/>
  <c r="T33" i="18"/>
  <c r="P32" i="2"/>
  <c r="U32" i="2" s="1"/>
  <c r="C51" i="5"/>
  <c r="E62" i="5"/>
  <c r="F62" i="5"/>
  <c r="F47" i="5" s="1"/>
  <c r="D62" i="5"/>
  <c r="M60" i="5"/>
  <c r="R29" i="2"/>
  <c r="M56" i="5"/>
  <c r="R26" i="2" s="1"/>
  <c r="M55" i="5"/>
  <c r="R24" i="2" s="1"/>
  <c r="M54" i="5"/>
  <c r="R22" i="2" s="1"/>
  <c r="M53" i="5"/>
  <c r="R20" i="2" s="1"/>
  <c r="M33" i="5"/>
  <c r="M24" i="5"/>
  <c r="T35" i="2"/>
  <c r="S35" i="2"/>
  <c r="C21" i="5"/>
  <c r="F51" i="5"/>
  <c r="E51" i="5"/>
  <c r="D51" i="5"/>
  <c r="M35" i="5"/>
  <c r="M32" i="5"/>
  <c r="M31" i="5"/>
  <c r="M29" i="5"/>
  <c r="M28" i="5"/>
  <c r="M27" i="5"/>
  <c r="M23" i="5"/>
  <c r="M22" i="5"/>
  <c r="F21" i="5"/>
  <c r="E21" i="5"/>
  <c r="D21" i="5"/>
  <c r="M19" i="5"/>
  <c r="M18" i="5"/>
  <c r="F17" i="5"/>
  <c r="E17" i="5"/>
  <c r="D17" i="5"/>
  <c r="C17" i="5"/>
  <c r="M15" i="5"/>
  <c r="F13" i="5"/>
  <c r="E13" i="5"/>
  <c r="D13" i="5"/>
  <c r="C13" i="5"/>
  <c r="M14" i="5"/>
  <c r="C62" i="5"/>
  <c r="M52" i="5"/>
  <c r="R18" i="2" s="1"/>
  <c r="E47" i="5" l="1"/>
  <c r="D47" i="5"/>
  <c r="C47" i="5"/>
  <c r="R32" i="18"/>
  <c r="P11" i="18"/>
  <c r="R6" i="18"/>
  <c r="O38" i="18"/>
  <c r="S6" i="18"/>
  <c r="Q29" i="2"/>
  <c r="U30" i="2" s="1"/>
  <c r="M21" i="5"/>
  <c r="Q24" i="2" s="1"/>
  <c r="S24" i="2" s="1"/>
  <c r="M17" i="5"/>
  <c r="Q22" i="2" s="1"/>
  <c r="S22" i="2" s="1"/>
  <c r="C11" i="5"/>
  <c r="M26" i="5"/>
  <c r="Q26" i="2" s="1"/>
  <c r="T26" i="2" s="1"/>
  <c r="F11" i="5"/>
  <c r="D11" i="5"/>
  <c r="E11" i="5"/>
  <c r="M13" i="5"/>
  <c r="Q20" i="2" s="1"/>
  <c r="T20" i="2" s="1"/>
  <c r="M62" i="5"/>
  <c r="V26" i="2"/>
  <c r="M47" i="5" l="1"/>
  <c r="R6" i="2"/>
  <c r="R11" i="2" s="1"/>
  <c r="R11" i="18"/>
  <c r="S11" i="18"/>
  <c r="T29" i="2"/>
  <c r="S29" i="2"/>
  <c r="C39" i="5"/>
  <c r="F39" i="5"/>
  <c r="E39" i="5"/>
  <c r="D39" i="5"/>
  <c r="T22" i="2"/>
  <c r="T24" i="2"/>
  <c r="M11" i="5"/>
  <c r="S26" i="2"/>
  <c r="S20" i="2"/>
  <c r="R36" i="2"/>
  <c r="L41" i="5" l="1"/>
  <c r="L43" i="5" s="1"/>
  <c r="L48" i="5" s="1"/>
  <c r="F41" i="5"/>
  <c r="F43" i="5" s="1"/>
  <c r="F48" i="5" s="1"/>
  <c r="K41" i="5"/>
  <c r="K43" i="5" s="1"/>
  <c r="K48" i="5" s="1"/>
  <c r="E41" i="5"/>
  <c r="E43" i="5" s="1"/>
  <c r="J41" i="5"/>
  <c r="J43" i="5" s="1"/>
  <c r="J48" i="5" s="1"/>
  <c r="D41" i="5"/>
  <c r="D43" i="5" s="1"/>
  <c r="I41" i="5"/>
  <c r="I43" i="5" s="1"/>
  <c r="I48" i="5" s="1"/>
  <c r="C41" i="5"/>
  <c r="H41" i="5"/>
  <c r="H43" i="5" s="1"/>
  <c r="H48" i="5" s="1"/>
  <c r="G41" i="5"/>
  <c r="G43" i="5" s="1"/>
  <c r="G48" i="5" s="1"/>
  <c r="Q18" i="2"/>
  <c r="D48" i="5" l="1"/>
  <c r="M41" i="5"/>
  <c r="Q8" i="2" s="1"/>
  <c r="T8" i="2" s="1"/>
  <c r="C43" i="5"/>
  <c r="E48" i="5"/>
  <c r="M43" i="5"/>
  <c r="S18" i="2"/>
  <c r="T18" i="2"/>
  <c r="S8" i="2" l="1"/>
  <c r="C48" i="5"/>
  <c r="M48" i="5" s="1"/>
  <c r="Q6" i="2"/>
  <c r="P38" i="2" s="1"/>
  <c r="Q11" i="2" l="1"/>
  <c r="T11" i="2" s="1"/>
  <c r="T6" i="2"/>
  <c r="S6" i="2"/>
  <c r="S11" i="2" l="1"/>
  <c r="M37" i="5" l="1"/>
  <c r="Q32" i="2" s="1"/>
  <c r="M39" i="5" l="1"/>
  <c r="Q36" i="2" s="1"/>
  <c r="S36" i="2" s="1"/>
  <c r="R32" i="2"/>
  <c r="T32" i="2" s="1"/>
  <c r="T36" i="2" l="1"/>
  <c r="S32" i="2"/>
  <c r="U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6" authorId="0" shapeId="0" xr:uid="{00000000-0006-0000-0000-000001000000}">
      <text>
        <r>
          <rPr>
            <b/>
            <sz val="9"/>
            <color indexed="81"/>
            <rFont val="MS P ゴシック"/>
            <family val="3"/>
            <charset val="128"/>
          </rPr>
          <t>集計表から自動入力</t>
        </r>
        <r>
          <rPr>
            <sz val="9"/>
            <color indexed="81"/>
            <rFont val="MS P ゴシック"/>
            <family val="3"/>
            <charset val="128"/>
          </rPr>
          <t xml:space="preserve">
</t>
        </r>
      </text>
    </comment>
    <comment ref="R6" authorId="0" shapeId="0" xr:uid="{00000000-0006-0000-0000-000002000000}">
      <text>
        <r>
          <rPr>
            <b/>
            <sz val="9"/>
            <color indexed="81"/>
            <rFont val="MS P ゴシック"/>
            <family val="3"/>
            <charset val="128"/>
          </rPr>
          <t>集計表から自動入力</t>
        </r>
        <r>
          <rPr>
            <sz val="9"/>
            <color indexed="81"/>
            <rFont val="MS P ゴシック"/>
            <family val="3"/>
            <charset val="128"/>
          </rPr>
          <t xml:space="preserve">
</t>
        </r>
      </text>
    </comment>
    <comment ref="S6" authorId="0" shapeId="0" xr:uid="{00000000-0006-0000-0000-000003000000}">
      <text>
        <r>
          <rPr>
            <b/>
            <sz val="9"/>
            <color indexed="81"/>
            <rFont val="MS P ゴシック"/>
            <family val="3"/>
            <charset val="128"/>
          </rPr>
          <t>自動計算</t>
        </r>
        <r>
          <rPr>
            <sz val="9"/>
            <color indexed="81"/>
            <rFont val="MS P ゴシック"/>
            <family val="3"/>
            <charset val="128"/>
          </rPr>
          <t xml:space="preserve">
</t>
        </r>
      </text>
    </comment>
    <comment ref="T6" authorId="0" shapeId="0" xr:uid="{00000000-0006-0000-0000-000004000000}">
      <text>
        <r>
          <rPr>
            <b/>
            <sz val="9"/>
            <color indexed="81"/>
            <rFont val="MS P ゴシック"/>
            <family val="3"/>
            <charset val="128"/>
          </rPr>
          <t>自動計算</t>
        </r>
        <r>
          <rPr>
            <sz val="9"/>
            <color indexed="81"/>
            <rFont val="MS P ゴシック"/>
            <family val="3"/>
            <charset val="128"/>
          </rPr>
          <t xml:space="preserve">
</t>
        </r>
      </text>
    </comment>
    <comment ref="Q8" authorId="0" shapeId="0" xr:uid="{00000000-0006-0000-0000-000005000000}">
      <text>
        <r>
          <rPr>
            <b/>
            <sz val="9"/>
            <color indexed="81"/>
            <rFont val="MS P ゴシック"/>
            <family val="3"/>
            <charset val="128"/>
          </rPr>
          <t>集計表から自動入力</t>
        </r>
        <r>
          <rPr>
            <sz val="9"/>
            <color indexed="81"/>
            <rFont val="MS P ゴシック"/>
            <family val="3"/>
            <charset val="128"/>
          </rPr>
          <t xml:space="preserve">
</t>
        </r>
      </text>
    </comment>
    <comment ref="S8" authorId="0" shapeId="0" xr:uid="{00000000-0006-0000-0000-000006000000}">
      <text>
        <r>
          <rPr>
            <b/>
            <sz val="9"/>
            <color indexed="81"/>
            <rFont val="MS P ゴシック"/>
            <family val="3"/>
            <charset val="128"/>
          </rPr>
          <t>自動計算</t>
        </r>
        <r>
          <rPr>
            <sz val="9"/>
            <color indexed="81"/>
            <rFont val="MS P ゴシック"/>
            <family val="3"/>
            <charset val="128"/>
          </rPr>
          <t xml:space="preserve">
</t>
        </r>
      </text>
    </comment>
    <comment ref="T8" authorId="0" shapeId="0" xr:uid="{00000000-0006-0000-0000-000007000000}">
      <text>
        <r>
          <rPr>
            <b/>
            <sz val="9"/>
            <color indexed="81"/>
            <rFont val="MS P ゴシック"/>
            <family val="3"/>
            <charset val="128"/>
          </rPr>
          <t>自動計算</t>
        </r>
        <r>
          <rPr>
            <sz val="9"/>
            <color indexed="81"/>
            <rFont val="MS P ゴシック"/>
            <family val="3"/>
            <charset val="128"/>
          </rPr>
          <t xml:space="preserve">
</t>
        </r>
      </text>
    </comment>
    <comment ref="Q11" authorId="0" shapeId="0" xr:uid="{00000000-0006-0000-0000-000008000000}">
      <text>
        <r>
          <rPr>
            <b/>
            <sz val="9"/>
            <color indexed="81"/>
            <rFont val="MS P ゴシック"/>
            <family val="3"/>
            <charset val="128"/>
          </rPr>
          <t xml:space="preserve">自動計算
</t>
        </r>
      </text>
    </comment>
    <comment ref="R11" authorId="0" shapeId="0" xr:uid="{00000000-0006-0000-0000-000009000000}">
      <text>
        <r>
          <rPr>
            <b/>
            <sz val="9"/>
            <color indexed="81"/>
            <rFont val="MS P ゴシック"/>
            <family val="3"/>
            <charset val="128"/>
          </rPr>
          <t xml:space="preserve">自動計算
</t>
        </r>
      </text>
    </comment>
    <comment ref="S11" authorId="0" shapeId="0" xr:uid="{00000000-0006-0000-0000-00000A000000}">
      <text>
        <r>
          <rPr>
            <b/>
            <sz val="9"/>
            <color indexed="81"/>
            <rFont val="MS P ゴシック"/>
            <family val="3"/>
            <charset val="128"/>
          </rPr>
          <t>自動計算</t>
        </r>
        <r>
          <rPr>
            <sz val="9"/>
            <color indexed="81"/>
            <rFont val="MS P ゴシック"/>
            <family val="3"/>
            <charset val="128"/>
          </rPr>
          <t xml:space="preserve">
</t>
        </r>
      </text>
    </comment>
    <comment ref="T11" authorId="0" shapeId="0" xr:uid="{00000000-0006-0000-0000-00000B000000}">
      <text>
        <r>
          <rPr>
            <b/>
            <sz val="9"/>
            <color indexed="81"/>
            <rFont val="MS P ゴシック"/>
            <family val="3"/>
            <charset val="128"/>
          </rPr>
          <t>自動計算</t>
        </r>
        <r>
          <rPr>
            <sz val="9"/>
            <color indexed="81"/>
            <rFont val="MS P ゴシック"/>
            <family val="3"/>
            <charset val="128"/>
          </rPr>
          <t xml:space="preserve">
</t>
        </r>
      </text>
    </comment>
    <comment ref="F14" authorId="0" shapeId="0" xr:uid="{9C7DDD14-5C16-432A-9892-6DCC7E669FC5}">
      <text>
        <r>
          <rPr>
            <sz val="9"/>
            <color indexed="81"/>
            <rFont val="MS P ゴシック"/>
            <family val="3"/>
            <charset val="128"/>
          </rPr>
          <t xml:space="preserve">(住所）の文字を削除して、入力願います。
</t>
        </r>
      </text>
    </comment>
    <comment ref="F16" authorId="0" shapeId="0" xr:uid="{35858FDA-D06E-485D-A2B6-3894AA31A2F5}">
      <text>
        <r>
          <rPr>
            <sz val="9"/>
            <color indexed="81"/>
            <rFont val="MS P ゴシック"/>
            <family val="3"/>
            <charset val="128"/>
          </rPr>
          <t xml:space="preserve">(コンソーシアム名）の文字を削除して、入力願います。
</t>
        </r>
      </text>
    </comment>
    <comment ref="F18" authorId="0" shapeId="0" xr:uid="{1586F059-28AF-494F-B11B-EB92E16CA122}">
      <text>
        <r>
          <rPr>
            <sz val="9"/>
            <color indexed="81"/>
            <rFont val="MS P ゴシック"/>
            <family val="3"/>
            <charset val="128"/>
          </rPr>
          <t xml:space="preserve">(代表機関名）の文字を削除してから入力願います。
</t>
        </r>
      </text>
    </comment>
    <comment ref="Q18" authorId="0" shapeId="0" xr:uid="{00000000-0006-0000-0000-000010000000}">
      <text>
        <r>
          <rPr>
            <b/>
            <sz val="9"/>
            <color indexed="81"/>
            <rFont val="MS P ゴシック"/>
            <family val="3"/>
            <charset val="128"/>
          </rPr>
          <t>集計表から自動入力</t>
        </r>
        <r>
          <rPr>
            <sz val="9"/>
            <color indexed="81"/>
            <rFont val="MS P ゴシック"/>
            <family val="3"/>
            <charset val="128"/>
          </rPr>
          <t xml:space="preserve">
</t>
        </r>
      </text>
    </comment>
    <comment ref="R18" authorId="0" shapeId="0" xr:uid="{00000000-0006-0000-0000-000011000000}">
      <text>
        <r>
          <rPr>
            <b/>
            <sz val="9"/>
            <color indexed="81"/>
            <rFont val="MS P ゴシック"/>
            <family val="3"/>
            <charset val="128"/>
          </rPr>
          <t>集計表から自動入力</t>
        </r>
        <r>
          <rPr>
            <sz val="9"/>
            <color indexed="81"/>
            <rFont val="MS P ゴシック"/>
            <family val="3"/>
            <charset val="128"/>
          </rPr>
          <t xml:space="preserve">
</t>
        </r>
      </text>
    </comment>
    <comment ref="S18" authorId="0" shapeId="0" xr:uid="{00000000-0006-0000-0000-000012000000}">
      <text>
        <r>
          <rPr>
            <b/>
            <sz val="9"/>
            <color indexed="81"/>
            <rFont val="MS P ゴシック"/>
            <family val="3"/>
            <charset val="128"/>
          </rPr>
          <t>自動計算</t>
        </r>
        <r>
          <rPr>
            <sz val="9"/>
            <color indexed="81"/>
            <rFont val="MS P ゴシック"/>
            <family val="3"/>
            <charset val="128"/>
          </rPr>
          <t xml:space="preserve">
</t>
        </r>
      </text>
    </comment>
    <comment ref="T18" authorId="0" shapeId="0" xr:uid="{00000000-0006-0000-0000-000013000000}">
      <text>
        <r>
          <rPr>
            <b/>
            <sz val="9"/>
            <color indexed="81"/>
            <rFont val="MS P ゴシック"/>
            <family val="3"/>
            <charset val="128"/>
          </rPr>
          <t>自動計算</t>
        </r>
        <r>
          <rPr>
            <sz val="9"/>
            <color indexed="81"/>
            <rFont val="MS P ゴシック"/>
            <family val="3"/>
            <charset val="128"/>
          </rPr>
          <t xml:space="preserve">
</t>
        </r>
      </text>
    </comment>
    <comment ref="F20" authorId="0" shapeId="0" xr:uid="{F22640C3-84EF-478A-B208-FDED02CECBF4}">
      <text>
        <r>
          <rPr>
            <sz val="9"/>
            <color indexed="81"/>
            <rFont val="MS P ゴシック"/>
            <family val="3"/>
            <charset val="128"/>
          </rPr>
          <t xml:space="preserve">(代表者名）の文字を削除してから入力願います。
</t>
        </r>
      </text>
    </comment>
    <comment ref="Q20" authorId="0" shapeId="0" xr:uid="{00000000-0006-0000-0000-000014000000}">
      <text>
        <r>
          <rPr>
            <b/>
            <sz val="9"/>
            <color indexed="81"/>
            <rFont val="MS P ゴシック"/>
            <family val="3"/>
            <charset val="128"/>
          </rPr>
          <t>集計表から自動入力</t>
        </r>
        <r>
          <rPr>
            <sz val="9"/>
            <color indexed="81"/>
            <rFont val="MS P ゴシック"/>
            <family val="3"/>
            <charset val="128"/>
          </rPr>
          <t xml:space="preserve">
</t>
        </r>
      </text>
    </comment>
    <comment ref="R20" authorId="0" shapeId="0" xr:uid="{00000000-0006-0000-0000-000015000000}">
      <text>
        <r>
          <rPr>
            <b/>
            <sz val="9"/>
            <color indexed="81"/>
            <rFont val="MS P ゴシック"/>
            <family val="3"/>
            <charset val="128"/>
          </rPr>
          <t>集計表から自動入力</t>
        </r>
        <r>
          <rPr>
            <sz val="9"/>
            <color indexed="81"/>
            <rFont val="MS P ゴシック"/>
            <family val="3"/>
            <charset val="128"/>
          </rPr>
          <t xml:space="preserve">
</t>
        </r>
      </text>
    </comment>
    <comment ref="S20" authorId="0" shapeId="0" xr:uid="{00000000-0006-0000-0000-000016000000}">
      <text>
        <r>
          <rPr>
            <b/>
            <sz val="9"/>
            <color indexed="81"/>
            <rFont val="MS P ゴシック"/>
            <family val="3"/>
            <charset val="128"/>
          </rPr>
          <t>自動計算</t>
        </r>
        <r>
          <rPr>
            <sz val="9"/>
            <color indexed="81"/>
            <rFont val="MS P ゴシック"/>
            <family val="3"/>
            <charset val="128"/>
          </rPr>
          <t xml:space="preserve">
</t>
        </r>
      </text>
    </comment>
    <comment ref="T20" authorId="0" shapeId="0" xr:uid="{00000000-0006-0000-0000-000017000000}">
      <text>
        <r>
          <rPr>
            <b/>
            <sz val="9"/>
            <color indexed="81"/>
            <rFont val="MS P ゴシック"/>
            <family val="3"/>
            <charset val="128"/>
          </rPr>
          <t>自動計算</t>
        </r>
        <r>
          <rPr>
            <sz val="9"/>
            <color indexed="81"/>
            <rFont val="MS P ゴシック"/>
            <family val="3"/>
            <charset val="128"/>
          </rPr>
          <t xml:space="preserve">
</t>
        </r>
      </text>
    </comment>
    <comment ref="Q22" authorId="0" shapeId="0" xr:uid="{00000000-0006-0000-0000-000018000000}">
      <text>
        <r>
          <rPr>
            <b/>
            <sz val="9"/>
            <color indexed="81"/>
            <rFont val="MS P ゴシック"/>
            <family val="3"/>
            <charset val="128"/>
          </rPr>
          <t>集計表から自動入力</t>
        </r>
        <r>
          <rPr>
            <sz val="9"/>
            <color indexed="81"/>
            <rFont val="MS P ゴシック"/>
            <family val="3"/>
            <charset val="128"/>
          </rPr>
          <t xml:space="preserve">
</t>
        </r>
      </text>
    </comment>
    <comment ref="R22" authorId="0" shapeId="0" xr:uid="{00000000-0006-0000-0000-000019000000}">
      <text>
        <r>
          <rPr>
            <b/>
            <sz val="9"/>
            <color indexed="81"/>
            <rFont val="MS P ゴシック"/>
            <family val="3"/>
            <charset val="128"/>
          </rPr>
          <t>集計表から自動入力</t>
        </r>
        <r>
          <rPr>
            <sz val="9"/>
            <color indexed="81"/>
            <rFont val="MS P ゴシック"/>
            <family val="3"/>
            <charset val="128"/>
          </rPr>
          <t xml:space="preserve">
</t>
        </r>
      </text>
    </comment>
    <comment ref="S22" authorId="0" shapeId="0" xr:uid="{00000000-0006-0000-0000-00001A000000}">
      <text>
        <r>
          <rPr>
            <b/>
            <sz val="9"/>
            <color indexed="81"/>
            <rFont val="MS P ゴシック"/>
            <family val="3"/>
            <charset val="128"/>
          </rPr>
          <t>自動計算</t>
        </r>
        <r>
          <rPr>
            <sz val="9"/>
            <color indexed="81"/>
            <rFont val="MS P ゴシック"/>
            <family val="3"/>
            <charset val="128"/>
          </rPr>
          <t xml:space="preserve">
</t>
        </r>
      </text>
    </comment>
    <comment ref="T22" authorId="0" shapeId="0" xr:uid="{00000000-0006-0000-0000-00001B000000}">
      <text>
        <r>
          <rPr>
            <b/>
            <sz val="9"/>
            <color indexed="81"/>
            <rFont val="MS P ゴシック"/>
            <family val="3"/>
            <charset val="128"/>
          </rPr>
          <t>自動計算</t>
        </r>
        <r>
          <rPr>
            <sz val="9"/>
            <color indexed="81"/>
            <rFont val="MS P ゴシック"/>
            <family val="3"/>
            <charset val="128"/>
          </rPr>
          <t xml:space="preserve">
</t>
        </r>
      </text>
    </comment>
    <comment ref="Q24" authorId="0" shapeId="0" xr:uid="{00000000-0006-0000-0000-00001C000000}">
      <text>
        <r>
          <rPr>
            <b/>
            <sz val="9"/>
            <color indexed="81"/>
            <rFont val="MS P ゴシック"/>
            <family val="3"/>
            <charset val="128"/>
          </rPr>
          <t>集計表から自動入力</t>
        </r>
        <r>
          <rPr>
            <sz val="9"/>
            <color indexed="81"/>
            <rFont val="MS P ゴシック"/>
            <family val="3"/>
            <charset val="128"/>
          </rPr>
          <t xml:space="preserve">
</t>
        </r>
      </text>
    </comment>
    <comment ref="R24" authorId="0" shapeId="0" xr:uid="{00000000-0006-0000-0000-00001D000000}">
      <text>
        <r>
          <rPr>
            <b/>
            <sz val="9"/>
            <color indexed="81"/>
            <rFont val="MS P ゴシック"/>
            <family val="3"/>
            <charset val="128"/>
          </rPr>
          <t>集計表から自動入力</t>
        </r>
        <r>
          <rPr>
            <sz val="9"/>
            <color indexed="81"/>
            <rFont val="MS P ゴシック"/>
            <family val="3"/>
            <charset val="128"/>
          </rPr>
          <t xml:space="preserve">
</t>
        </r>
      </text>
    </comment>
    <comment ref="S24" authorId="0" shapeId="0" xr:uid="{00000000-0006-0000-0000-00001E000000}">
      <text>
        <r>
          <rPr>
            <b/>
            <sz val="9"/>
            <color indexed="81"/>
            <rFont val="MS P ゴシック"/>
            <family val="3"/>
            <charset val="128"/>
          </rPr>
          <t>自動計算</t>
        </r>
        <r>
          <rPr>
            <sz val="9"/>
            <color indexed="81"/>
            <rFont val="MS P ゴシック"/>
            <family val="3"/>
            <charset val="128"/>
          </rPr>
          <t xml:space="preserve">
</t>
        </r>
      </text>
    </comment>
    <comment ref="T24" authorId="0" shapeId="0" xr:uid="{00000000-0006-0000-0000-00001F000000}">
      <text>
        <r>
          <rPr>
            <b/>
            <sz val="9"/>
            <color indexed="81"/>
            <rFont val="MS P ゴシック"/>
            <family val="3"/>
            <charset val="128"/>
          </rPr>
          <t>自動計算</t>
        </r>
        <r>
          <rPr>
            <sz val="9"/>
            <color indexed="81"/>
            <rFont val="MS P ゴシック"/>
            <family val="3"/>
            <charset val="128"/>
          </rPr>
          <t xml:space="preserve">
</t>
        </r>
      </text>
    </comment>
    <comment ref="Q26" authorId="0" shapeId="0" xr:uid="{00000000-0006-0000-0000-000020000000}">
      <text>
        <r>
          <rPr>
            <b/>
            <sz val="9"/>
            <color indexed="81"/>
            <rFont val="MS P ゴシック"/>
            <family val="3"/>
            <charset val="128"/>
          </rPr>
          <t>集計表から自動入力</t>
        </r>
        <r>
          <rPr>
            <sz val="9"/>
            <color indexed="81"/>
            <rFont val="MS P ゴシック"/>
            <family val="3"/>
            <charset val="128"/>
          </rPr>
          <t xml:space="preserve">
</t>
        </r>
      </text>
    </comment>
    <comment ref="R26" authorId="0" shapeId="0" xr:uid="{00000000-0006-0000-0000-000021000000}">
      <text>
        <r>
          <rPr>
            <b/>
            <sz val="9"/>
            <color indexed="81"/>
            <rFont val="MS P ゴシック"/>
            <family val="3"/>
            <charset val="128"/>
          </rPr>
          <t>集計表から自動入力</t>
        </r>
        <r>
          <rPr>
            <sz val="9"/>
            <color indexed="81"/>
            <rFont val="MS P ゴシック"/>
            <family val="3"/>
            <charset val="128"/>
          </rPr>
          <t xml:space="preserve">
</t>
        </r>
      </text>
    </comment>
    <comment ref="S26" authorId="0" shapeId="0" xr:uid="{00000000-0006-0000-0000-000022000000}">
      <text>
        <r>
          <rPr>
            <b/>
            <sz val="9"/>
            <color indexed="81"/>
            <rFont val="MS P ゴシック"/>
            <family val="3"/>
            <charset val="128"/>
          </rPr>
          <t>自動計算</t>
        </r>
        <r>
          <rPr>
            <sz val="9"/>
            <color indexed="81"/>
            <rFont val="MS P ゴシック"/>
            <family val="3"/>
            <charset val="128"/>
          </rPr>
          <t xml:space="preserve">
</t>
        </r>
      </text>
    </comment>
    <comment ref="T26" authorId="0" shapeId="0" xr:uid="{00000000-0006-0000-0000-000023000000}">
      <text>
        <r>
          <rPr>
            <b/>
            <sz val="9"/>
            <color indexed="81"/>
            <rFont val="MS P ゴシック"/>
            <family val="3"/>
            <charset val="128"/>
          </rPr>
          <t>自動計算</t>
        </r>
        <r>
          <rPr>
            <sz val="9"/>
            <color indexed="81"/>
            <rFont val="MS P ゴシック"/>
            <family val="3"/>
            <charset val="128"/>
          </rPr>
          <t xml:space="preserve">
</t>
        </r>
      </text>
    </comment>
    <comment ref="V26" authorId="0" shapeId="0" xr:uid="{00000000-0006-0000-0000-000024000000}">
      <text>
        <r>
          <rPr>
            <b/>
            <sz val="9"/>
            <color indexed="81"/>
            <rFont val="MS P ゴシック"/>
            <family val="3"/>
            <charset val="128"/>
          </rPr>
          <t>集計表から自動計算</t>
        </r>
        <r>
          <rPr>
            <sz val="9"/>
            <color indexed="81"/>
            <rFont val="MS P ゴシック"/>
            <family val="3"/>
            <charset val="128"/>
          </rPr>
          <t xml:space="preserve">
</t>
        </r>
      </text>
    </comment>
    <comment ref="Q29" authorId="0" shapeId="0" xr:uid="{00000000-0006-0000-0000-000025000000}">
      <text>
        <r>
          <rPr>
            <b/>
            <sz val="9"/>
            <color indexed="81"/>
            <rFont val="MS P ゴシック"/>
            <family val="3"/>
            <charset val="128"/>
          </rPr>
          <t>集計表から自動入力</t>
        </r>
        <r>
          <rPr>
            <sz val="9"/>
            <color indexed="81"/>
            <rFont val="MS P ゴシック"/>
            <family val="3"/>
            <charset val="128"/>
          </rPr>
          <t xml:space="preserve">
</t>
        </r>
      </text>
    </comment>
    <comment ref="R29" authorId="0" shapeId="0" xr:uid="{00000000-0006-0000-0000-000026000000}">
      <text>
        <r>
          <rPr>
            <b/>
            <sz val="9"/>
            <color indexed="81"/>
            <rFont val="MS P ゴシック"/>
            <family val="3"/>
            <charset val="128"/>
          </rPr>
          <t>集計表から自動入力</t>
        </r>
        <r>
          <rPr>
            <sz val="9"/>
            <color indexed="81"/>
            <rFont val="MS P ゴシック"/>
            <family val="3"/>
            <charset val="128"/>
          </rPr>
          <t xml:space="preserve">
</t>
        </r>
      </text>
    </comment>
    <comment ref="S29" authorId="0" shapeId="0" xr:uid="{00000000-0006-0000-0000-000027000000}">
      <text>
        <r>
          <rPr>
            <b/>
            <sz val="9"/>
            <color indexed="81"/>
            <rFont val="MS P ゴシック"/>
            <family val="3"/>
            <charset val="128"/>
          </rPr>
          <t>自動計算</t>
        </r>
        <r>
          <rPr>
            <sz val="9"/>
            <color indexed="81"/>
            <rFont val="MS P ゴシック"/>
            <family val="3"/>
            <charset val="128"/>
          </rPr>
          <t xml:space="preserve">
</t>
        </r>
      </text>
    </comment>
    <comment ref="T29" authorId="0" shapeId="0" xr:uid="{00000000-0006-0000-0000-000028000000}">
      <text>
        <r>
          <rPr>
            <b/>
            <sz val="9"/>
            <color indexed="81"/>
            <rFont val="MS P ゴシック"/>
            <family val="3"/>
            <charset val="128"/>
          </rPr>
          <t>自動計算</t>
        </r>
        <r>
          <rPr>
            <sz val="9"/>
            <color indexed="81"/>
            <rFont val="MS P ゴシック"/>
            <family val="3"/>
            <charset val="128"/>
          </rPr>
          <t xml:space="preserve">
</t>
        </r>
      </text>
    </comment>
    <comment ref="U30" authorId="0" shapeId="0" xr:uid="{00000000-0006-0000-0000-000029000000}">
      <text>
        <r>
          <rPr>
            <b/>
            <sz val="9"/>
            <color indexed="10"/>
            <rFont val="MS P ゴシック"/>
            <family val="3"/>
            <charset val="128"/>
          </rPr>
          <t xml:space="preserve">間接経費の精算額が予算額を超えている場合、又は、間接経費が直接経費の30％を超えている場合にメッセージが表示されます。
</t>
        </r>
        <r>
          <rPr>
            <sz val="9"/>
            <color indexed="81"/>
            <rFont val="MS P ゴシック"/>
            <family val="3"/>
            <charset val="128"/>
          </rPr>
          <t xml:space="preserve">
表示された場合は間接経費を見直してください。</t>
        </r>
      </text>
    </comment>
    <comment ref="P32" authorId="0" shapeId="0" xr:uid="{00000000-0006-0000-0000-00002A000000}">
      <text>
        <r>
          <rPr>
            <b/>
            <sz val="10"/>
            <color indexed="10"/>
            <rFont val="MS P ゴシック"/>
            <family val="3"/>
            <charset val="128"/>
          </rPr>
          <t>添付資料「集計表」の「管理運営機関設置の有無」で「有」をした場合のみ表示されます。</t>
        </r>
      </text>
    </comment>
    <comment ref="Q32" authorId="0" shapeId="0" xr:uid="{00000000-0006-0000-0000-00002B000000}">
      <text>
        <r>
          <rPr>
            <b/>
            <sz val="9"/>
            <color indexed="81"/>
            <rFont val="MS P ゴシック"/>
            <family val="3"/>
            <charset val="128"/>
          </rPr>
          <t>集計表から自動入力</t>
        </r>
        <r>
          <rPr>
            <sz val="9"/>
            <color indexed="81"/>
            <rFont val="MS P ゴシック"/>
            <family val="3"/>
            <charset val="128"/>
          </rPr>
          <t xml:space="preserve">
</t>
        </r>
      </text>
    </comment>
    <comment ref="R32" authorId="0" shapeId="0" xr:uid="{00000000-0006-0000-0000-00002C000000}">
      <text>
        <r>
          <rPr>
            <b/>
            <sz val="9"/>
            <color indexed="81"/>
            <rFont val="MS P ゴシック"/>
            <family val="3"/>
            <charset val="128"/>
          </rPr>
          <t>集計表から自動入力</t>
        </r>
        <r>
          <rPr>
            <sz val="9"/>
            <color indexed="81"/>
            <rFont val="MS P ゴシック"/>
            <family val="3"/>
            <charset val="128"/>
          </rPr>
          <t xml:space="preserve">
</t>
        </r>
      </text>
    </comment>
    <comment ref="S32" authorId="0" shapeId="0" xr:uid="{00000000-0006-0000-0000-00002D000000}">
      <text>
        <r>
          <rPr>
            <b/>
            <sz val="9"/>
            <color indexed="81"/>
            <rFont val="MS P ゴシック"/>
            <family val="3"/>
            <charset val="128"/>
          </rPr>
          <t>自動計算</t>
        </r>
        <r>
          <rPr>
            <sz val="9"/>
            <color indexed="81"/>
            <rFont val="MS P ゴシック"/>
            <family val="3"/>
            <charset val="128"/>
          </rPr>
          <t xml:space="preserve">
</t>
        </r>
      </text>
    </comment>
    <comment ref="T32" authorId="0" shapeId="0" xr:uid="{00000000-0006-0000-0000-00002E000000}">
      <text>
        <r>
          <rPr>
            <b/>
            <sz val="9"/>
            <color indexed="81"/>
            <rFont val="MS P ゴシック"/>
            <family val="3"/>
            <charset val="128"/>
          </rPr>
          <t>自動計算</t>
        </r>
        <r>
          <rPr>
            <sz val="9"/>
            <color indexed="81"/>
            <rFont val="MS P ゴシック"/>
            <family val="3"/>
            <charset val="128"/>
          </rPr>
          <t xml:space="preserve">
</t>
        </r>
      </text>
    </comment>
    <comment ref="U33" authorId="0" shapeId="0" xr:uid="{00000000-0006-0000-0000-00002F000000}">
      <text>
        <r>
          <rPr>
            <b/>
            <sz val="9"/>
            <color indexed="10"/>
            <rFont val="MS P ゴシック"/>
            <family val="3"/>
            <charset val="128"/>
          </rPr>
          <t xml:space="preserve">一般管理費の精算額が予算額を超えている場合、又は、一般管理費が直接経費の15％を超えている場合にメッセージ表示されます。
</t>
        </r>
        <r>
          <rPr>
            <sz val="9"/>
            <color indexed="81"/>
            <rFont val="MS P ゴシック"/>
            <family val="3"/>
            <charset val="128"/>
          </rPr>
          <t xml:space="preserve">
表示された場合は委託費集計表の一般管理費を見直してください。</t>
        </r>
      </text>
    </comment>
    <comment ref="Q36" authorId="0" shapeId="0" xr:uid="{00000000-0006-0000-0000-000030000000}">
      <text>
        <r>
          <rPr>
            <b/>
            <sz val="9"/>
            <color indexed="81"/>
            <rFont val="MS P ゴシック"/>
            <family val="3"/>
            <charset val="128"/>
          </rPr>
          <t>集計表から自動入力</t>
        </r>
      </text>
    </comment>
    <comment ref="R36" authorId="0" shapeId="0" xr:uid="{00000000-0006-0000-0000-000031000000}">
      <text>
        <r>
          <rPr>
            <b/>
            <sz val="9"/>
            <color indexed="81"/>
            <rFont val="MS P ゴシック"/>
            <family val="3"/>
            <charset val="128"/>
          </rPr>
          <t>集計表から自動入力</t>
        </r>
        <r>
          <rPr>
            <sz val="9"/>
            <color indexed="81"/>
            <rFont val="MS P ゴシック"/>
            <family val="3"/>
            <charset val="128"/>
          </rPr>
          <t xml:space="preserve">
</t>
        </r>
      </text>
    </comment>
    <comment ref="S36" authorId="0" shapeId="0" xr:uid="{00000000-0006-0000-0000-000032000000}">
      <text>
        <r>
          <rPr>
            <b/>
            <sz val="9"/>
            <color indexed="81"/>
            <rFont val="MS P ゴシック"/>
            <family val="3"/>
            <charset val="128"/>
          </rPr>
          <t>自動計算</t>
        </r>
        <r>
          <rPr>
            <sz val="9"/>
            <color indexed="81"/>
            <rFont val="MS P ゴシック"/>
            <family val="3"/>
            <charset val="128"/>
          </rPr>
          <t xml:space="preserve">
</t>
        </r>
      </text>
    </comment>
    <comment ref="T36" authorId="0" shapeId="0" xr:uid="{00000000-0006-0000-0000-000033000000}">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B5" authorId="0" shapeId="0" xr:uid="{00000000-0006-0000-0100-000002000000}">
      <text>
        <r>
          <rPr>
            <b/>
            <sz val="9"/>
            <color indexed="81"/>
            <rFont val="MS P ゴシック"/>
            <family val="3"/>
            <charset val="128"/>
          </rPr>
          <t>自動計算</t>
        </r>
      </text>
    </comment>
    <comment ref="B6" authorId="0" shapeId="0" xr:uid="{00000000-0006-0000-0100-000003000000}">
      <text>
        <r>
          <rPr>
            <b/>
            <sz val="9"/>
            <color indexed="81"/>
            <rFont val="MS P ゴシック"/>
            <family val="3"/>
            <charset val="128"/>
          </rPr>
          <t>自動計算</t>
        </r>
      </text>
    </comment>
    <comment ref="B7" authorId="0" shapeId="0" xr:uid="{00000000-0006-0000-0100-000004000000}">
      <text>
        <r>
          <rPr>
            <sz val="9"/>
            <color indexed="81"/>
            <rFont val="MS P ゴシック"/>
            <family val="3"/>
            <charset val="128"/>
          </rPr>
          <t xml:space="preserve">自動計算
</t>
        </r>
      </text>
    </comment>
    <comment ref="E7" authorId="0" shapeId="0" xr:uid="{00000000-0006-0000-0100-000005000000}">
      <text>
        <r>
          <rPr>
            <b/>
            <sz val="9"/>
            <color indexed="81"/>
            <rFont val="MS P ゴシック"/>
            <family val="3"/>
            <charset val="128"/>
          </rPr>
          <t>自動計算</t>
        </r>
      </text>
    </comment>
    <comment ref="B11" authorId="0" shapeId="0" xr:uid="{00000000-0006-0000-0100-000006000000}">
      <text>
        <r>
          <rPr>
            <b/>
            <sz val="9"/>
            <color indexed="81"/>
            <rFont val="MS P ゴシック"/>
            <family val="3"/>
            <charset val="128"/>
          </rPr>
          <t xml:space="preserve">自動計算
</t>
        </r>
        <r>
          <rPr>
            <sz val="9"/>
            <color indexed="81"/>
            <rFont val="MS P ゴシック"/>
            <family val="3"/>
            <charset val="128"/>
          </rPr>
          <t xml:space="preserve">
</t>
        </r>
      </text>
    </comment>
    <comment ref="C11" authorId="0" shapeId="0" xr:uid="{00000000-0006-0000-0100-000007000000}">
      <text>
        <r>
          <rPr>
            <b/>
            <sz val="9"/>
            <color indexed="81"/>
            <rFont val="MS P ゴシック"/>
            <family val="3"/>
            <charset val="128"/>
          </rPr>
          <t xml:space="preserve">自動計算
</t>
        </r>
        <r>
          <rPr>
            <sz val="9"/>
            <color indexed="81"/>
            <rFont val="MS P ゴシック"/>
            <family val="3"/>
            <charset val="128"/>
          </rPr>
          <t xml:space="preserve">
</t>
        </r>
      </text>
    </comment>
    <comment ref="D11" authorId="0" shapeId="0" xr:uid="{00000000-0006-0000-0100-000008000000}">
      <text>
        <r>
          <rPr>
            <b/>
            <sz val="9"/>
            <color indexed="81"/>
            <rFont val="MS P ゴシック"/>
            <family val="3"/>
            <charset val="128"/>
          </rPr>
          <t xml:space="preserve">自動計算
</t>
        </r>
        <r>
          <rPr>
            <sz val="9"/>
            <color indexed="81"/>
            <rFont val="MS P ゴシック"/>
            <family val="3"/>
            <charset val="128"/>
          </rPr>
          <t xml:space="preserve">
</t>
        </r>
      </text>
    </comment>
    <comment ref="E11" authorId="0" shapeId="0" xr:uid="{00000000-0006-0000-0100-000009000000}">
      <text>
        <r>
          <rPr>
            <b/>
            <sz val="9"/>
            <color indexed="81"/>
            <rFont val="MS P ゴシック"/>
            <family val="3"/>
            <charset val="128"/>
          </rPr>
          <t xml:space="preserve">自動計算
</t>
        </r>
        <r>
          <rPr>
            <sz val="9"/>
            <color indexed="81"/>
            <rFont val="MS P ゴシック"/>
            <family val="3"/>
            <charset val="128"/>
          </rPr>
          <t xml:space="preserve">
</t>
        </r>
      </text>
    </comment>
    <comment ref="F11" authorId="0" shapeId="0" xr:uid="{00000000-0006-0000-0100-00000A000000}">
      <text>
        <r>
          <rPr>
            <b/>
            <sz val="9"/>
            <color indexed="81"/>
            <rFont val="MS P ゴシック"/>
            <family val="3"/>
            <charset val="128"/>
          </rPr>
          <t xml:space="preserve">自動計算
</t>
        </r>
        <r>
          <rPr>
            <sz val="9"/>
            <color indexed="81"/>
            <rFont val="MS P ゴシック"/>
            <family val="3"/>
            <charset val="128"/>
          </rPr>
          <t xml:space="preserve">
</t>
        </r>
      </text>
    </comment>
    <comment ref="G11" authorId="0" shapeId="0" xr:uid="{00000000-0006-0000-0100-00000B000000}">
      <text>
        <r>
          <rPr>
            <b/>
            <sz val="9"/>
            <color indexed="81"/>
            <rFont val="MS P ゴシック"/>
            <family val="3"/>
            <charset val="128"/>
          </rPr>
          <t xml:space="preserve">自動計算
</t>
        </r>
        <r>
          <rPr>
            <sz val="9"/>
            <color indexed="81"/>
            <rFont val="MS P ゴシック"/>
            <family val="3"/>
            <charset val="128"/>
          </rPr>
          <t xml:space="preserve">
</t>
        </r>
      </text>
    </comment>
    <comment ref="H11" authorId="0" shapeId="0" xr:uid="{00000000-0006-0000-0100-00000C000000}">
      <text>
        <r>
          <rPr>
            <b/>
            <sz val="9"/>
            <color indexed="81"/>
            <rFont val="MS P ゴシック"/>
            <family val="3"/>
            <charset val="128"/>
          </rPr>
          <t xml:space="preserve">自動計算
</t>
        </r>
        <r>
          <rPr>
            <sz val="9"/>
            <color indexed="81"/>
            <rFont val="MS P ゴシック"/>
            <family val="3"/>
            <charset val="128"/>
          </rPr>
          <t xml:space="preserve">
</t>
        </r>
      </text>
    </comment>
    <comment ref="I11" authorId="0" shapeId="0" xr:uid="{00000000-0006-0000-0100-00000D000000}">
      <text>
        <r>
          <rPr>
            <b/>
            <sz val="9"/>
            <color indexed="81"/>
            <rFont val="MS P ゴシック"/>
            <family val="3"/>
            <charset val="128"/>
          </rPr>
          <t xml:space="preserve">自動計算
</t>
        </r>
        <r>
          <rPr>
            <sz val="9"/>
            <color indexed="81"/>
            <rFont val="MS P ゴシック"/>
            <family val="3"/>
            <charset val="128"/>
          </rPr>
          <t xml:space="preserve">
</t>
        </r>
      </text>
    </comment>
    <comment ref="J11" authorId="0" shapeId="0" xr:uid="{00000000-0006-0000-0100-00000E000000}">
      <text>
        <r>
          <rPr>
            <b/>
            <sz val="9"/>
            <color indexed="81"/>
            <rFont val="MS P ゴシック"/>
            <family val="3"/>
            <charset val="128"/>
          </rPr>
          <t xml:space="preserve">自動計算
</t>
        </r>
        <r>
          <rPr>
            <sz val="9"/>
            <color indexed="81"/>
            <rFont val="MS P ゴシック"/>
            <family val="3"/>
            <charset val="128"/>
          </rPr>
          <t xml:space="preserve">
</t>
        </r>
      </text>
    </comment>
    <comment ref="K11" authorId="0" shapeId="0" xr:uid="{00000000-0006-0000-0100-00000F000000}">
      <text>
        <r>
          <rPr>
            <b/>
            <sz val="9"/>
            <color indexed="81"/>
            <rFont val="MS P ゴシック"/>
            <family val="3"/>
            <charset val="128"/>
          </rPr>
          <t xml:space="preserve">自動計算
</t>
        </r>
        <r>
          <rPr>
            <sz val="9"/>
            <color indexed="81"/>
            <rFont val="MS P ゴシック"/>
            <family val="3"/>
            <charset val="128"/>
          </rPr>
          <t xml:space="preserve">
</t>
        </r>
      </text>
    </comment>
    <comment ref="L11" authorId="0" shapeId="0" xr:uid="{00000000-0006-0000-0100-000010000000}">
      <text>
        <r>
          <rPr>
            <b/>
            <sz val="9"/>
            <color indexed="81"/>
            <rFont val="MS P ゴシック"/>
            <family val="3"/>
            <charset val="128"/>
          </rPr>
          <t xml:space="preserve">自動計算
</t>
        </r>
        <r>
          <rPr>
            <sz val="9"/>
            <color indexed="81"/>
            <rFont val="MS P ゴシック"/>
            <family val="3"/>
            <charset val="128"/>
          </rPr>
          <t xml:space="preserve">
</t>
        </r>
      </text>
    </comment>
    <comment ref="M11" authorId="0" shapeId="0" xr:uid="{00000000-0006-0000-0100-000011000000}">
      <text>
        <r>
          <rPr>
            <b/>
            <sz val="9"/>
            <color indexed="81"/>
            <rFont val="MS P ゴシック"/>
            <family val="3"/>
            <charset val="128"/>
          </rPr>
          <t xml:space="preserve">自動計算
</t>
        </r>
        <r>
          <rPr>
            <sz val="9"/>
            <color indexed="81"/>
            <rFont val="MS P ゴシック"/>
            <family val="3"/>
            <charset val="128"/>
          </rPr>
          <t xml:space="preserve">
</t>
        </r>
      </text>
    </comment>
    <comment ref="B13" authorId="0" shapeId="0" xr:uid="{00000000-0006-0000-0100-000012000000}">
      <text>
        <r>
          <rPr>
            <b/>
            <sz val="9"/>
            <color indexed="81"/>
            <rFont val="MS P ゴシック"/>
            <family val="3"/>
            <charset val="128"/>
          </rPr>
          <t xml:space="preserve">自動計算
</t>
        </r>
        <r>
          <rPr>
            <sz val="9"/>
            <color indexed="81"/>
            <rFont val="MS P ゴシック"/>
            <family val="3"/>
            <charset val="128"/>
          </rPr>
          <t xml:space="preserve">
</t>
        </r>
      </text>
    </comment>
    <comment ref="C13" authorId="0" shapeId="0" xr:uid="{00000000-0006-0000-0100-000013000000}">
      <text>
        <r>
          <rPr>
            <b/>
            <sz val="9"/>
            <color indexed="81"/>
            <rFont val="MS P ゴシック"/>
            <family val="3"/>
            <charset val="128"/>
          </rPr>
          <t xml:space="preserve">自動計算
</t>
        </r>
        <r>
          <rPr>
            <sz val="9"/>
            <color indexed="81"/>
            <rFont val="MS P ゴシック"/>
            <family val="3"/>
            <charset val="128"/>
          </rPr>
          <t xml:space="preserve">
</t>
        </r>
      </text>
    </comment>
    <comment ref="D13" authorId="0" shapeId="0" xr:uid="{00000000-0006-0000-0100-000014000000}">
      <text>
        <r>
          <rPr>
            <b/>
            <sz val="9"/>
            <color indexed="81"/>
            <rFont val="MS P ゴシック"/>
            <family val="3"/>
            <charset val="128"/>
          </rPr>
          <t xml:space="preserve">自動計算
</t>
        </r>
        <r>
          <rPr>
            <sz val="9"/>
            <color indexed="81"/>
            <rFont val="MS P ゴシック"/>
            <family val="3"/>
            <charset val="128"/>
          </rPr>
          <t xml:space="preserve">
</t>
        </r>
      </text>
    </comment>
    <comment ref="E13" authorId="0" shapeId="0" xr:uid="{00000000-0006-0000-0100-000015000000}">
      <text>
        <r>
          <rPr>
            <b/>
            <sz val="9"/>
            <color indexed="81"/>
            <rFont val="MS P ゴシック"/>
            <family val="3"/>
            <charset val="128"/>
          </rPr>
          <t xml:space="preserve">自動計算
</t>
        </r>
        <r>
          <rPr>
            <sz val="9"/>
            <color indexed="81"/>
            <rFont val="MS P ゴシック"/>
            <family val="3"/>
            <charset val="128"/>
          </rPr>
          <t xml:space="preserve">
</t>
        </r>
      </text>
    </comment>
    <comment ref="F13" authorId="0" shapeId="0" xr:uid="{00000000-0006-0000-0100-000016000000}">
      <text>
        <r>
          <rPr>
            <b/>
            <sz val="9"/>
            <color indexed="81"/>
            <rFont val="MS P ゴシック"/>
            <family val="3"/>
            <charset val="128"/>
          </rPr>
          <t xml:space="preserve">自動計算
</t>
        </r>
        <r>
          <rPr>
            <sz val="9"/>
            <color indexed="81"/>
            <rFont val="MS P ゴシック"/>
            <family val="3"/>
            <charset val="128"/>
          </rPr>
          <t xml:space="preserve">
</t>
        </r>
      </text>
    </comment>
    <comment ref="G13" authorId="0" shapeId="0" xr:uid="{00000000-0006-0000-0100-000017000000}">
      <text>
        <r>
          <rPr>
            <b/>
            <sz val="9"/>
            <color indexed="81"/>
            <rFont val="MS P ゴシック"/>
            <family val="3"/>
            <charset val="128"/>
          </rPr>
          <t xml:space="preserve">自動計算
</t>
        </r>
        <r>
          <rPr>
            <sz val="9"/>
            <color indexed="81"/>
            <rFont val="MS P ゴシック"/>
            <family val="3"/>
            <charset val="128"/>
          </rPr>
          <t xml:space="preserve">
</t>
        </r>
      </text>
    </comment>
    <comment ref="H13" authorId="0" shapeId="0" xr:uid="{00000000-0006-0000-0100-000018000000}">
      <text>
        <r>
          <rPr>
            <b/>
            <sz val="9"/>
            <color indexed="81"/>
            <rFont val="MS P ゴシック"/>
            <family val="3"/>
            <charset val="128"/>
          </rPr>
          <t xml:space="preserve">自動計算
</t>
        </r>
        <r>
          <rPr>
            <sz val="9"/>
            <color indexed="81"/>
            <rFont val="MS P ゴシック"/>
            <family val="3"/>
            <charset val="128"/>
          </rPr>
          <t xml:space="preserve">
</t>
        </r>
      </text>
    </comment>
    <comment ref="I13" authorId="0" shapeId="0" xr:uid="{00000000-0006-0000-0100-000019000000}">
      <text>
        <r>
          <rPr>
            <b/>
            <sz val="9"/>
            <color indexed="81"/>
            <rFont val="MS P ゴシック"/>
            <family val="3"/>
            <charset val="128"/>
          </rPr>
          <t xml:space="preserve">自動計算
</t>
        </r>
        <r>
          <rPr>
            <sz val="9"/>
            <color indexed="81"/>
            <rFont val="MS P ゴシック"/>
            <family val="3"/>
            <charset val="128"/>
          </rPr>
          <t xml:space="preserve">
</t>
        </r>
      </text>
    </comment>
    <comment ref="J13" authorId="0" shapeId="0" xr:uid="{00000000-0006-0000-0100-00001A000000}">
      <text>
        <r>
          <rPr>
            <b/>
            <sz val="9"/>
            <color indexed="81"/>
            <rFont val="MS P ゴシック"/>
            <family val="3"/>
            <charset val="128"/>
          </rPr>
          <t xml:space="preserve">自動計算
</t>
        </r>
        <r>
          <rPr>
            <sz val="9"/>
            <color indexed="81"/>
            <rFont val="MS P ゴシック"/>
            <family val="3"/>
            <charset val="128"/>
          </rPr>
          <t xml:space="preserve">
</t>
        </r>
      </text>
    </comment>
    <comment ref="K13" authorId="0" shapeId="0" xr:uid="{00000000-0006-0000-0100-00001B000000}">
      <text>
        <r>
          <rPr>
            <b/>
            <sz val="9"/>
            <color indexed="81"/>
            <rFont val="MS P ゴシック"/>
            <family val="3"/>
            <charset val="128"/>
          </rPr>
          <t xml:space="preserve">自動計算
</t>
        </r>
        <r>
          <rPr>
            <sz val="9"/>
            <color indexed="81"/>
            <rFont val="MS P ゴシック"/>
            <family val="3"/>
            <charset val="128"/>
          </rPr>
          <t xml:space="preserve">
</t>
        </r>
      </text>
    </comment>
    <comment ref="L13" authorId="0" shapeId="0" xr:uid="{00000000-0006-0000-0100-00001C000000}">
      <text>
        <r>
          <rPr>
            <b/>
            <sz val="9"/>
            <color indexed="81"/>
            <rFont val="MS P ゴシック"/>
            <family val="3"/>
            <charset val="128"/>
          </rPr>
          <t xml:space="preserve">自動計算
</t>
        </r>
        <r>
          <rPr>
            <sz val="9"/>
            <color indexed="81"/>
            <rFont val="MS P ゴシック"/>
            <family val="3"/>
            <charset val="128"/>
          </rPr>
          <t xml:space="preserve">
</t>
        </r>
      </text>
    </comment>
    <comment ref="M13" authorId="0" shapeId="0" xr:uid="{00000000-0006-0000-0100-00001D000000}">
      <text>
        <r>
          <rPr>
            <b/>
            <sz val="9"/>
            <color indexed="81"/>
            <rFont val="MS P ゴシック"/>
            <family val="3"/>
            <charset val="128"/>
          </rPr>
          <t xml:space="preserve">自動計算
</t>
        </r>
        <r>
          <rPr>
            <sz val="9"/>
            <color indexed="81"/>
            <rFont val="MS P ゴシック"/>
            <family val="3"/>
            <charset val="128"/>
          </rPr>
          <t xml:space="preserve">
</t>
        </r>
      </text>
    </comment>
    <comment ref="M14" authorId="0" shapeId="0" xr:uid="{00000000-0006-0000-0100-00001E000000}">
      <text>
        <r>
          <rPr>
            <b/>
            <sz val="9"/>
            <color indexed="81"/>
            <rFont val="MS P ゴシック"/>
            <family val="3"/>
            <charset val="128"/>
          </rPr>
          <t xml:space="preserve">自動計算
</t>
        </r>
        <r>
          <rPr>
            <sz val="9"/>
            <color indexed="81"/>
            <rFont val="MS P ゴシック"/>
            <family val="3"/>
            <charset val="128"/>
          </rPr>
          <t xml:space="preserve">
</t>
        </r>
      </text>
    </comment>
    <comment ref="M15" authorId="0" shapeId="0" xr:uid="{00000000-0006-0000-0100-00001F000000}">
      <text>
        <r>
          <rPr>
            <b/>
            <sz val="9"/>
            <color indexed="81"/>
            <rFont val="MS P ゴシック"/>
            <family val="3"/>
            <charset val="128"/>
          </rPr>
          <t xml:space="preserve">自動計算
</t>
        </r>
        <r>
          <rPr>
            <sz val="9"/>
            <color indexed="81"/>
            <rFont val="MS P ゴシック"/>
            <family val="3"/>
            <charset val="128"/>
          </rPr>
          <t xml:space="preserve">
</t>
        </r>
      </text>
    </comment>
    <comment ref="B17" authorId="0" shapeId="0" xr:uid="{00000000-0006-0000-0100-000020000000}">
      <text>
        <r>
          <rPr>
            <b/>
            <sz val="9"/>
            <color indexed="81"/>
            <rFont val="MS P ゴシック"/>
            <family val="3"/>
            <charset val="128"/>
          </rPr>
          <t xml:space="preserve">自動計算
</t>
        </r>
        <r>
          <rPr>
            <sz val="9"/>
            <color indexed="81"/>
            <rFont val="MS P ゴシック"/>
            <family val="3"/>
            <charset val="128"/>
          </rPr>
          <t xml:space="preserve">
</t>
        </r>
      </text>
    </comment>
    <comment ref="C17" authorId="0" shapeId="0" xr:uid="{00000000-0006-0000-0100-000021000000}">
      <text>
        <r>
          <rPr>
            <b/>
            <sz val="9"/>
            <color indexed="81"/>
            <rFont val="MS P ゴシック"/>
            <family val="3"/>
            <charset val="128"/>
          </rPr>
          <t xml:space="preserve">自動計算
</t>
        </r>
        <r>
          <rPr>
            <sz val="9"/>
            <color indexed="81"/>
            <rFont val="MS P ゴシック"/>
            <family val="3"/>
            <charset val="128"/>
          </rPr>
          <t xml:space="preserve">
</t>
        </r>
      </text>
    </comment>
    <comment ref="D17" authorId="0" shapeId="0" xr:uid="{00000000-0006-0000-0100-000022000000}">
      <text>
        <r>
          <rPr>
            <b/>
            <sz val="9"/>
            <color indexed="81"/>
            <rFont val="MS P ゴシック"/>
            <family val="3"/>
            <charset val="128"/>
          </rPr>
          <t xml:space="preserve">自動計算
</t>
        </r>
        <r>
          <rPr>
            <sz val="9"/>
            <color indexed="81"/>
            <rFont val="MS P ゴシック"/>
            <family val="3"/>
            <charset val="128"/>
          </rPr>
          <t xml:space="preserve">
</t>
        </r>
      </text>
    </comment>
    <comment ref="E17" authorId="0" shapeId="0" xr:uid="{00000000-0006-0000-0100-000023000000}">
      <text>
        <r>
          <rPr>
            <b/>
            <sz val="9"/>
            <color indexed="81"/>
            <rFont val="MS P ゴシック"/>
            <family val="3"/>
            <charset val="128"/>
          </rPr>
          <t xml:space="preserve">自動計算
</t>
        </r>
        <r>
          <rPr>
            <sz val="9"/>
            <color indexed="81"/>
            <rFont val="MS P ゴシック"/>
            <family val="3"/>
            <charset val="128"/>
          </rPr>
          <t xml:space="preserve">
</t>
        </r>
      </text>
    </comment>
    <comment ref="F17" authorId="0" shapeId="0" xr:uid="{00000000-0006-0000-0100-000024000000}">
      <text>
        <r>
          <rPr>
            <b/>
            <sz val="9"/>
            <color indexed="81"/>
            <rFont val="MS P ゴシック"/>
            <family val="3"/>
            <charset val="128"/>
          </rPr>
          <t xml:space="preserve">自動計算
</t>
        </r>
        <r>
          <rPr>
            <sz val="9"/>
            <color indexed="81"/>
            <rFont val="MS P ゴシック"/>
            <family val="3"/>
            <charset val="128"/>
          </rPr>
          <t xml:space="preserve">
</t>
        </r>
      </text>
    </comment>
    <comment ref="G17" authorId="0" shapeId="0" xr:uid="{00000000-0006-0000-0100-000025000000}">
      <text>
        <r>
          <rPr>
            <b/>
            <sz val="9"/>
            <color indexed="81"/>
            <rFont val="MS P ゴシック"/>
            <family val="3"/>
            <charset val="128"/>
          </rPr>
          <t xml:space="preserve">自動計算
</t>
        </r>
        <r>
          <rPr>
            <sz val="9"/>
            <color indexed="81"/>
            <rFont val="MS P ゴシック"/>
            <family val="3"/>
            <charset val="128"/>
          </rPr>
          <t xml:space="preserve">
</t>
        </r>
      </text>
    </comment>
    <comment ref="H17" authorId="0" shapeId="0" xr:uid="{00000000-0006-0000-0100-000026000000}">
      <text>
        <r>
          <rPr>
            <b/>
            <sz val="9"/>
            <color indexed="81"/>
            <rFont val="MS P ゴシック"/>
            <family val="3"/>
            <charset val="128"/>
          </rPr>
          <t xml:space="preserve">自動計算
</t>
        </r>
        <r>
          <rPr>
            <sz val="9"/>
            <color indexed="81"/>
            <rFont val="MS P ゴシック"/>
            <family val="3"/>
            <charset val="128"/>
          </rPr>
          <t xml:space="preserve">
</t>
        </r>
      </text>
    </comment>
    <comment ref="I17" authorId="0" shapeId="0" xr:uid="{00000000-0006-0000-0100-000027000000}">
      <text>
        <r>
          <rPr>
            <b/>
            <sz val="9"/>
            <color indexed="81"/>
            <rFont val="MS P ゴシック"/>
            <family val="3"/>
            <charset val="128"/>
          </rPr>
          <t xml:space="preserve">自動計算
</t>
        </r>
        <r>
          <rPr>
            <sz val="9"/>
            <color indexed="81"/>
            <rFont val="MS P ゴシック"/>
            <family val="3"/>
            <charset val="128"/>
          </rPr>
          <t xml:space="preserve">
</t>
        </r>
      </text>
    </comment>
    <comment ref="J17" authorId="0" shapeId="0" xr:uid="{00000000-0006-0000-0100-000028000000}">
      <text>
        <r>
          <rPr>
            <b/>
            <sz val="9"/>
            <color indexed="81"/>
            <rFont val="MS P ゴシック"/>
            <family val="3"/>
            <charset val="128"/>
          </rPr>
          <t xml:space="preserve">自動計算
</t>
        </r>
        <r>
          <rPr>
            <sz val="9"/>
            <color indexed="81"/>
            <rFont val="MS P ゴシック"/>
            <family val="3"/>
            <charset val="128"/>
          </rPr>
          <t xml:space="preserve">
</t>
        </r>
      </text>
    </comment>
    <comment ref="K17" authorId="0" shapeId="0" xr:uid="{00000000-0006-0000-0100-000029000000}">
      <text>
        <r>
          <rPr>
            <b/>
            <sz val="9"/>
            <color indexed="81"/>
            <rFont val="MS P ゴシック"/>
            <family val="3"/>
            <charset val="128"/>
          </rPr>
          <t xml:space="preserve">自動計算
</t>
        </r>
        <r>
          <rPr>
            <sz val="9"/>
            <color indexed="81"/>
            <rFont val="MS P ゴシック"/>
            <family val="3"/>
            <charset val="128"/>
          </rPr>
          <t xml:space="preserve">
</t>
        </r>
      </text>
    </comment>
    <comment ref="L17" authorId="0" shapeId="0" xr:uid="{00000000-0006-0000-0100-00002A000000}">
      <text>
        <r>
          <rPr>
            <b/>
            <sz val="9"/>
            <color indexed="81"/>
            <rFont val="MS P ゴシック"/>
            <family val="3"/>
            <charset val="128"/>
          </rPr>
          <t xml:space="preserve">自動計算
</t>
        </r>
        <r>
          <rPr>
            <sz val="9"/>
            <color indexed="81"/>
            <rFont val="MS P ゴシック"/>
            <family val="3"/>
            <charset val="128"/>
          </rPr>
          <t xml:space="preserve">
</t>
        </r>
      </text>
    </comment>
    <comment ref="M17" authorId="0" shapeId="0" xr:uid="{00000000-0006-0000-0100-00002B000000}">
      <text>
        <r>
          <rPr>
            <b/>
            <sz val="9"/>
            <color indexed="81"/>
            <rFont val="MS P ゴシック"/>
            <family val="3"/>
            <charset val="128"/>
          </rPr>
          <t xml:space="preserve">自動計算
</t>
        </r>
        <r>
          <rPr>
            <sz val="9"/>
            <color indexed="81"/>
            <rFont val="MS P ゴシック"/>
            <family val="3"/>
            <charset val="128"/>
          </rPr>
          <t xml:space="preserve">
</t>
        </r>
      </text>
    </comment>
    <comment ref="M18" authorId="0" shapeId="0" xr:uid="{00000000-0006-0000-0100-00002C000000}">
      <text>
        <r>
          <rPr>
            <b/>
            <sz val="9"/>
            <color indexed="81"/>
            <rFont val="MS P ゴシック"/>
            <family val="3"/>
            <charset val="128"/>
          </rPr>
          <t xml:space="preserve">自動計算
</t>
        </r>
        <r>
          <rPr>
            <sz val="9"/>
            <color indexed="81"/>
            <rFont val="MS P ゴシック"/>
            <family val="3"/>
            <charset val="128"/>
          </rPr>
          <t xml:space="preserve">
</t>
        </r>
      </text>
    </comment>
    <comment ref="M19" authorId="0" shapeId="0" xr:uid="{00000000-0006-0000-0100-00002D000000}">
      <text>
        <r>
          <rPr>
            <b/>
            <sz val="9"/>
            <color indexed="81"/>
            <rFont val="MS P ゴシック"/>
            <family val="3"/>
            <charset val="128"/>
          </rPr>
          <t xml:space="preserve">自動計算
</t>
        </r>
        <r>
          <rPr>
            <sz val="9"/>
            <color indexed="81"/>
            <rFont val="MS P ゴシック"/>
            <family val="3"/>
            <charset val="128"/>
          </rPr>
          <t xml:space="preserve">
</t>
        </r>
      </text>
    </comment>
    <comment ref="B21" authorId="0" shapeId="0" xr:uid="{00000000-0006-0000-0100-00002E000000}">
      <text>
        <r>
          <rPr>
            <b/>
            <sz val="9"/>
            <color indexed="81"/>
            <rFont val="MS P ゴシック"/>
            <family val="3"/>
            <charset val="128"/>
          </rPr>
          <t xml:space="preserve">自動計算
</t>
        </r>
        <r>
          <rPr>
            <sz val="9"/>
            <color indexed="81"/>
            <rFont val="MS P ゴシック"/>
            <family val="3"/>
            <charset val="128"/>
          </rPr>
          <t xml:space="preserve">
</t>
        </r>
      </text>
    </comment>
    <comment ref="C21" authorId="0" shapeId="0" xr:uid="{00000000-0006-0000-0100-00002F000000}">
      <text>
        <r>
          <rPr>
            <b/>
            <sz val="9"/>
            <color indexed="81"/>
            <rFont val="MS P ゴシック"/>
            <family val="3"/>
            <charset val="128"/>
          </rPr>
          <t xml:space="preserve">自動計算
</t>
        </r>
        <r>
          <rPr>
            <sz val="9"/>
            <color indexed="81"/>
            <rFont val="MS P ゴシック"/>
            <family val="3"/>
            <charset val="128"/>
          </rPr>
          <t xml:space="preserve">
</t>
        </r>
      </text>
    </comment>
    <comment ref="D21" authorId="0" shapeId="0" xr:uid="{00000000-0006-0000-0100-000030000000}">
      <text>
        <r>
          <rPr>
            <b/>
            <sz val="9"/>
            <color indexed="81"/>
            <rFont val="MS P ゴシック"/>
            <family val="3"/>
            <charset val="128"/>
          </rPr>
          <t xml:space="preserve">自動計算
</t>
        </r>
        <r>
          <rPr>
            <sz val="9"/>
            <color indexed="81"/>
            <rFont val="MS P ゴシック"/>
            <family val="3"/>
            <charset val="128"/>
          </rPr>
          <t xml:space="preserve">
</t>
        </r>
      </text>
    </comment>
    <comment ref="E21" authorId="0" shapeId="0" xr:uid="{00000000-0006-0000-0100-000031000000}">
      <text>
        <r>
          <rPr>
            <b/>
            <sz val="9"/>
            <color indexed="81"/>
            <rFont val="MS P ゴシック"/>
            <family val="3"/>
            <charset val="128"/>
          </rPr>
          <t xml:space="preserve">自動計算
</t>
        </r>
        <r>
          <rPr>
            <sz val="9"/>
            <color indexed="81"/>
            <rFont val="MS P ゴシック"/>
            <family val="3"/>
            <charset val="128"/>
          </rPr>
          <t xml:space="preserve">
</t>
        </r>
      </text>
    </comment>
    <comment ref="F21" authorId="0" shapeId="0" xr:uid="{00000000-0006-0000-0100-000032000000}">
      <text>
        <r>
          <rPr>
            <b/>
            <sz val="9"/>
            <color indexed="81"/>
            <rFont val="MS P ゴシック"/>
            <family val="3"/>
            <charset val="128"/>
          </rPr>
          <t xml:space="preserve">自動計算
</t>
        </r>
        <r>
          <rPr>
            <sz val="9"/>
            <color indexed="81"/>
            <rFont val="MS P ゴシック"/>
            <family val="3"/>
            <charset val="128"/>
          </rPr>
          <t xml:space="preserve">
</t>
        </r>
      </text>
    </comment>
    <comment ref="G21" authorId="0" shapeId="0" xr:uid="{00000000-0006-0000-0100-000033000000}">
      <text>
        <r>
          <rPr>
            <b/>
            <sz val="9"/>
            <color indexed="81"/>
            <rFont val="MS P ゴシック"/>
            <family val="3"/>
            <charset val="128"/>
          </rPr>
          <t xml:space="preserve">自動計算
</t>
        </r>
        <r>
          <rPr>
            <sz val="9"/>
            <color indexed="81"/>
            <rFont val="MS P ゴシック"/>
            <family val="3"/>
            <charset val="128"/>
          </rPr>
          <t xml:space="preserve">
</t>
        </r>
      </text>
    </comment>
    <comment ref="H21" authorId="0" shapeId="0" xr:uid="{00000000-0006-0000-0100-000034000000}">
      <text>
        <r>
          <rPr>
            <b/>
            <sz val="9"/>
            <color indexed="81"/>
            <rFont val="MS P ゴシック"/>
            <family val="3"/>
            <charset val="128"/>
          </rPr>
          <t xml:space="preserve">自動計算
</t>
        </r>
        <r>
          <rPr>
            <sz val="9"/>
            <color indexed="81"/>
            <rFont val="MS P ゴシック"/>
            <family val="3"/>
            <charset val="128"/>
          </rPr>
          <t xml:space="preserve">
</t>
        </r>
      </text>
    </comment>
    <comment ref="I21" authorId="0" shapeId="0" xr:uid="{00000000-0006-0000-0100-000035000000}">
      <text>
        <r>
          <rPr>
            <b/>
            <sz val="9"/>
            <color indexed="81"/>
            <rFont val="MS P ゴシック"/>
            <family val="3"/>
            <charset val="128"/>
          </rPr>
          <t xml:space="preserve">自動計算
</t>
        </r>
        <r>
          <rPr>
            <sz val="9"/>
            <color indexed="81"/>
            <rFont val="MS P ゴシック"/>
            <family val="3"/>
            <charset val="128"/>
          </rPr>
          <t xml:space="preserve">
</t>
        </r>
      </text>
    </comment>
    <comment ref="J21" authorId="0" shapeId="0" xr:uid="{00000000-0006-0000-0100-000036000000}">
      <text>
        <r>
          <rPr>
            <b/>
            <sz val="9"/>
            <color indexed="81"/>
            <rFont val="MS P ゴシック"/>
            <family val="3"/>
            <charset val="128"/>
          </rPr>
          <t xml:space="preserve">自動計算
</t>
        </r>
        <r>
          <rPr>
            <sz val="9"/>
            <color indexed="81"/>
            <rFont val="MS P ゴシック"/>
            <family val="3"/>
            <charset val="128"/>
          </rPr>
          <t xml:space="preserve">
</t>
        </r>
      </text>
    </comment>
    <comment ref="K21" authorId="0" shapeId="0" xr:uid="{00000000-0006-0000-0100-000037000000}">
      <text>
        <r>
          <rPr>
            <b/>
            <sz val="9"/>
            <color indexed="81"/>
            <rFont val="MS P ゴシック"/>
            <family val="3"/>
            <charset val="128"/>
          </rPr>
          <t xml:space="preserve">自動計算
</t>
        </r>
        <r>
          <rPr>
            <sz val="9"/>
            <color indexed="81"/>
            <rFont val="MS P ゴシック"/>
            <family val="3"/>
            <charset val="128"/>
          </rPr>
          <t xml:space="preserve">
</t>
        </r>
      </text>
    </comment>
    <comment ref="L21" authorId="0" shapeId="0" xr:uid="{00000000-0006-0000-0100-000038000000}">
      <text>
        <r>
          <rPr>
            <b/>
            <sz val="9"/>
            <color indexed="81"/>
            <rFont val="MS P ゴシック"/>
            <family val="3"/>
            <charset val="128"/>
          </rPr>
          <t xml:space="preserve">自動計算
</t>
        </r>
        <r>
          <rPr>
            <sz val="9"/>
            <color indexed="81"/>
            <rFont val="MS P ゴシック"/>
            <family val="3"/>
            <charset val="128"/>
          </rPr>
          <t xml:space="preserve">
</t>
        </r>
      </text>
    </comment>
    <comment ref="M21" authorId="0" shapeId="0" xr:uid="{00000000-0006-0000-0100-000039000000}">
      <text>
        <r>
          <rPr>
            <b/>
            <sz val="9"/>
            <color indexed="81"/>
            <rFont val="MS P ゴシック"/>
            <family val="3"/>
            <charset val="128"/>
          </rPr>
          <t xml:space="preserve">自動計算
</t>
        </r>
        <r>
          <rPr>
            <sz val="9"/>
            <color indexed="81"/>
            <rFont val="MS P ゴシック"/>
            <family val="3"/>
            <charset val="128"/>
          </rPr>
          <t xml:space="preserve">
</t>
        </r>
      </text>
    </comment>
    <comment ref="M22" authorId="0" shapeId="0" xr:uid="{00000000-0006-0000-0100-00003A000000}">
      <text>
        <r>
          <rPr>
            <b/>
            <sz val="9"/>
            <color indexed="81"/>
            <rFont val="MS P ゴシック"/>
            <family val="3"/>
            <charset val="128"/>
          </rPr>
          <t xml:space="preserve">自動計算
</t>
        </r>
        <r>
          <rPr>
            <sz val="9"/>
            <color indexed="81"/>
            <rFont val="MS P ゴシック"/>
            <family val="3"/>
            <charset val="128"/>
          </rPr>
          <t xml:space="preserve">
</t>
        </r>
      </text>
    </comment>
    <comment ref="M23" authorId="0" shapeId="0" xr:uid="{00000000-0006-0000-0100-00003B000000}">
      <text>
        <r>
          <rPr>
            <b/>
            <sz val="9"/>
            <color indexed="81"/>
            <rFont val="MS P ゴシック"/>
            <family val="3"/>
            <charset val="128"/>
          </rPr>
          <t xml:space="preserve">自動計算
</t>
        </r>
        <r>
          <rPr>
            <sz val="9"/>
            <color indexed="81"/>
            <rFont val="MS P ゴシック"/>
            <family val="3"/>
            <charset val="128"/>
          </rPr>
          <t xml:space="preserve">
</t>
        </r>
      </text>
    </comment>
    <comment ref="M24" authorId="0" shapeId="0" xr:uid="{00000000-0006-0000-0100-00003C000000}">
      <text>
        <r>
          <rPr>
            <b/>
            <sz val="9"/>
            <color indexed="81"/>
            <rFont val="MS P ゴシック"/>
            <family val="3"/>
            <charset val="128"/>
          </rPr>
          <t xml:space="preserve">自動計算
</t>
        </r>
        <r>
          <rPr>
            <sz val="9"/>
            <color indexed="81"/>
            <rFont val="MS P ゴシック"/>
            <family val="3"/>
            <charset val="128"/>
          </rPr>
          <t xml:space="preserve">
</t>
        </r>
      </text>
    </comment>
    <comment ref="B26" authorId="0" shapeId="0" xr:uid="{00000000-0006-0000-0100-00003D000000}">
      <text>
        <r>
          <rPr>
            <b/>
            <sz val="9"/>
            <color indexed="81"/>
            <rFont val="MS P ゴシック"/>
            <family val="3"/>
            <charset val="128"/>
          </rPr>
          <t xml:space="preserve">自動計算
</t>
        </r>
        <r>
          <rPr>
            <sz val="9"/>
            <color indexed="81"/>
            <rFont val="MS P ゴシック"/>
            <family val="3"/>
            <charset val="128"/>
          </rPr>
          <t xml:space="preserve">
</t>
        </r>
      </text>
    </comment>
    <comment ref="C26" authorId="0" shapeId="0" xr:uid="{00000000-0006-0000-0100-00003E000000}">
      <text>
        <r>
          <rPr>
            <b/>
            <sz val="9"/>
            <color indexed="81"/>
            <rFont val="MS P ゴシック"/>
            <family val="3"/>
            <charset val="128"/>
          </rPr>
          <t xml:space="preserve">自動計算
</t>
        </r>
        <r>
          <rPr>
            <sz val="9"/>
            <color indexed="81"/>
            <rFont val="MS P ゴシック"/>
            <family val="3"/>
            <charset val="128"/>
          </rPr>
          <t xml:space="preserve">
</t>
        </r>
      </text>
    </comment>
    <comment ref="D26" authorId="0" shapeId="0" xr:uid="{00000000-0006-0000-0100-00003F000000}">
      <text>
        <r>
          <rPr>
            <b/>
            <sz val="9"/>
            <color indexed="81"/>
            <rFont val="MS P ゴシック"/>
            <family val="3"/>
            <charset val="128"/>
          </rPr>
          <t xml:space="preserve">自動計算
</t>
        </r>
        <r>
          <rPr>
            <sz val="9"/>
            <color indexed="81"/>
            <rFont val="MS P ゴシック"/>
            <family val="3"/>
            <charset val="128"/>
          </rPr>
          <t xml:space="preserve">
</t>
        </r>
      </text>
    </comment>
    <comment ref="E26" authorId="0" shapeId="0" xr:uid="{00000000-0006-0000-0100-000040000000}">
      <text>
        <r>
          <rPr>
            <b/>
            <sz val="9"/>
            <color indexed="81"/>
            <rFont val="MS P ゴシック"/>
            <family val="3"/>
            <charset val="128"/>
          </rPr>
          <t xml:space="preserve">自動計算
</t>
        </r>
        <r>
          <rPr>
            <sz val="9"/>
            <color indexed="81"/>
            <rFont val="MS P ゴシック"/>
            <family val="3"/>
            <charset val="128"/>
          </rPr>
          <t xml:space="preserve">
</t>
        </r>
      </text>
    </comment>
    <comment ref="F26" authorId="0" shapeId="0" xr:uid="{00000000-0006-0000-0100-000041000000}">
      <text>
        <r>
          <rPr>
            <b/>
            <sz val="9"/>
            <color indexed="81"/>
            <rFont val="MS P ゴシック"/>
            <family val="3"/>
            <charset val="128"/>
          </rPr>
          <t xml:space="preserve">自動計算
</t>
        </r>
        <r>
          <rPr>
            <sz val="9"/>
            <color indexed="81"/>
            <rFont val="MS P ゴシック"/>
            <family val="3"/>
            <charset val="128"/>
          </rPr>
          <t xml:space="preserve">
</t>
        </r>
      </text>
    </comment>
    <comment ref="G26" authorId="0" shapeId="0" xr:uid="{00000000-0006-0000-0100-000042000000}">
      <text>
        <r>
          <rPr>
            <b/>
            <sz val="9"/>
            <color indexed="81"/>
            <rFont val="MS P ゴシック"/>
            <family val="3"/>
            <charset val="128"/>
          </rPr>
          <t xml:space="preserve">自動計算
</t>
        </r>
        <r>
          <rPr>
            <sz val="9"/>
            <color indexed="81"/>
            <rFont val="MS P ゴシック"/>
            <family val="3"/>
            <charset val="128"/>
          </rPr>
          <t xml:space="preserve">
</t>
        </r>
      </text>
    </comment>
    <comment ref="H26" authorId="0" shapeId="0" xr:uid="{00000000-0006-0000-0100-000043000000}">
      <text>
        <r>
          <rPr>
            <b/>
            <sz val="9"/>
            <color indexed="81"/>
            <rFont val="MS P ゴシック"/>
            <family val="3"/>
            <charset val="128"/>
          </rPr>
          <t xml:space="preserve">自動計算
</t>
        </r>
        <r>
          <rPr>
            <sz val="9"/>
            <color indexed="81"/>
            <rFont val="MS P ゴシック"/>
            <family val="3"/>
            <charset val="128"/>
          </rPr>
          <t xml:space="preserve">
</t>
        </r>
      </text>
    </comment>
    <comment ref="I26" authorId="0" shapeId="0" xr:uid="{00000000-0006-0000-0100-000044000000}">
      <text>
        <r>
          <rPr>
            <b/>
            <sz val="9"/>
            <color indexed="81"/>
            <rFont val="MS P ゴシック"/>
            <family val="3"/>
            <charset val="128"/>
          </rPr>
          <t xml:space="preserve">自動計算
</t>
        </r>
        <r>
          <rPr>
            <sz val="9"/>
            <color indexed="81"/>
            <rFont val="MS P ゴシック"/>
            <family val="3"/>
            <charset val="128"/>
          </rPr>
          <t xml:space="preserve">
</t>
        </r>
      </text>
    </comment>
    <comment ref="J26" authorId="0" shapeId="0" xr:uid="{00000000-0006-0000-0100-000045000000}">
      <text>
        <r>
          <rPr>
            <b/>
            <sz val="9"/>
            <color indexed="81"/>
            <rFont val="MS P ゴシック"/>
            <family val="3"/>
            <charset val="128"/>
          </rPr>
          <t xml:space="preserve">自動計算
</t>
        </r>
        <r>
          <rPr>
            <sz val="9"/>
            <color indexed="81"/>
            <rFont val="MS P ゴシック"/>
            <family val="3"/>
            <charset val="128"/>
          </rPr>
          <t xml:space="preserve">
</t>
        </r>
      </text>
    </comment>
    <comment ref="K26" authorId="0" shapeId="0" xr:uid="{00000000-0006-0000-0100-000046000000}">
      <text>
        <r>
          <rPr>
            <b/>
            <sz val="9"/>
            <color indexed="81"/>
            <rFont val="MS P ゴシック"/>
            <family val="3"/>
            <charset val="128"/>
          </rPr>
          <t xml:space="preserve">自動計算
</t>
        </r>
        <r>
          <rPr>
            <sz val="9"/>
            <color indexed="81"/>
            <rFont val="MS P ゴシック"/>
            <family val="3"/>
            <charset val="128"/>
          </rPr>
          <t xml:space="preserve">
</t>
        </r>
      </text>
    </comment>
    <comment ref="L26" authorId="0" shapeId="0" xr:uid="{00000000-0006-0000-0100-000047000000}">
      <text>
        <r>
          <rPr>
            <b/>
            <sz val="9"/>
            <color indexed="81"/>
            <rFont val="MS P ゴシック"/>
            <family val="3"/>
            <charset val="128"/>
          </rPr>
          <t xml:space="preserve">自動計算
</t>
        </r>
        <r>
          <rPr>
            <sz val="9"/>
            <color indexed="81"/>
            <rFont val="MS P ゴシック"/>
            <family val="3"/>
            <charset val="128"/>
          </rPr>
          <t xml:space="preserve">
</t>
        </r>
      </text>
    </comment>
    <comment ref="M26" authorId="0" shapeId="0" xr:uid="{00000000-0006-0000-0100-000048000000}">
      <text>
        <r>
          <rPr>
            <b/>
            <sz val="9"/>
            <color indexed="81"/>
            <rFont val="MS P ゴシック"/>
            <family val="3"/>
            <charset val="128"/>
          </rPr>
          <t xml:space="preserve">自動計算
</t>
        </r>
        <r>
          <rPr>
            <sz val="9"/>
            <color indexed="81"/>
            <rFont val="MS P ゴシック"/>
            <family val="3"/>
            <charset val="128"/>
          </rPr>
          <t xml:space="preserve">
</t>
        </r>
      </text>
    </comment>
    <comment ref="M27" authorId="0" shapeId="0" xr:uid="{00000000-0006-0000-0100-000049000000}">
      <text>
        <r>
          <rPr>
            <b/>
            <sz val="9"/>
            <color indexed="81"/>
            <rFont val="MS P ゴシック"/>
            <family val="3"/>
            <charset val="128"/>
          </rPr>
          <t xml:space="preserve">自動計算
</t>
        </r>
        <r>
          <rPr>
            <sz val="9"/>
            <color indexed="81"/>
            <rFont val="MS P ゴシック"/>
            <family val="3"/>
            <charset val="128"/>
          </rPr>
          <t xml:space="preserve">
</t>
        </r>
      </text>
    </comment>
    <comment ref="M28" authorId="0" shapeId="0" xr:uid="{00000000-0006-0000-0100-00004A000000}">
      <text>
        <r>
          <rPr>
            <b/>
            <sz val="9"/>
            <color indexed="81"/>
            <rFont val="MS P ゴシック"/>
            <family val="3"/>
            <charset val="128"/>
          </rPr>
          <t xml:space="preserve">自動計算
</t>
        </r>
        <r>
          <rPr>
            <sz val="9"/>
            <color indexed="81"/>
            <rFont val="MS P ゴシック"/>
            <family val="3"/>
            <charset val="128"/>
          </rPr>
          <t xml:space="preserve">
</t>
        </r>
      </text>
    </comment>
    <comment ref="M29" authorId="0" shapeId="0" xr:uid="{00000000-0006-0000-0100-00004B000000}">
      <text>
        <r>
          <rPr>
            <b/>
            <sz val="9"/>
            <color indexed="81"/>
            <rFont val="MS P ゴシック"/>
            <family val="3"/>
            <charset val="128"/>
          </rPr>
          <t xml:space="preserve">自動計算
</t>
        </r>
        <r>
          <rPr>
            <sz val="9"/>
            <color indexed="81"/>
            <rFont val="MS P ゴシック"/>
            <family val="3"/>
            <charset val="128"/>
          </rPr>
          <t xml:space="preserve">
</t>
        </r>
      </text>
    </comment>
    <comment ref="M30" authorId="0" shapeId="0" xr:uid="{00000000-0006-0000-0100-00004C000000}">
      <text>
        <r>
          <rPr>
            <b/>
            <sz val="9"/>
            <color indexed="81"/>
            <rFont val="MS P ゴシック"/>
            <family val="3"/>
            <charset val="128"/>
          </rPr>
          <t xml:space="preserve">自動計算
</t>
        </r>
        <r>
          <rPr>
            <sz val="9"/>
            <color indexed="81"/>
            <rFont val="MS P ゴシック"/>
            <family val="3"/>
            <charset val="128"/>
          </rPr>
          <t xml:space="preserve">
</t>
        </r>
      </text>
    </comment>
    <comment ref="M31" authorId="0" shapeId="0" xr:uid="{00000000-0006-0000-0100-00004D000000}">
      <text>
        <r>
          <rPr>
            <b/>
            <sz val="9"/>
            <color indexed="81"/>
            <rFont val="MS P ゴシック"/>
            <family val="3"/>
            <charset val="128"/>
          </rPr>
          <t xml:space="preserve">自動計算
</t>
        </r>
        <r>
          <rPr>
            <sz val="9"/>
            <color indexed="81"/>
            <rFont val="MS P ゴシック"/>
            <family val="3"/>
            <charset val="128"/>
          </rPr>
          <t xml:space="preserve">
</t>
        </r>
      </text>
    </comment>
    <comment ref="M32" authorId="0" shapeId="0" xr:uid="{00000000-0006-0000-0100-00004E000000}">
      <text>
        <r>
          <rPr>
            <b/>
            <sz val="9"/>
            <color indexed="81"/>
            <rFont val="MS P ゴシック"/>
            <family val="3"/>
            <charset val="128"/>
          </rPr>
          <t xml:space="preserve">自動計算
</t>
        </r>
        <r>
          <rPr>
            <sz val="9"/>
            <color indexed="81"/>
            <rFont val="MS P ゴシック"/>
            <family val="3"/>
            <charset val="128"/>
          </rPr>
          <t xml:space="preserve">
</t>
        </r>
      </text>
    </comment>
    <comment ref="M33" authorId="0" shapeId="0" xr:uid="{00000000-0006-0000-0100-00004F000000}">
      <text>
        <r>
          <rPr>
            <b/>
            <sz val="9"/>
            <color indexed="81"/>
            <rFont val="MS P ゴシック"/>
            <family val="3"/>
            <charset val="128"/>
          </rPr>
          <t xml:space="preserve">自動計算
</t>
        </r>
        <r>
          <rPr>
            <sz val="9"/>
            <color indexed="81"/>
            <rFont val="MS P ゴシック"/>
            <family val="3"/>
            <charset val="128"/>
          </rPr>
          <t xml:space="preserve">
</t>
        </r>
      </text>
    </comment>
    <comment ref="M35" authorId="0" shapeId="0" xr:uid="{00000000-0006-0000-0100-000050000000}">
      <text>
        <r>
          <rPr>
            <b/>
            <sz val="9"/>
            <color indexed="81"/>
            <rFont val="MS P ゴシック"/>
            <family val="3"/>
            <charset val="128"/>
          </rPr>
          <t xml:space="preserve">自動計算
</t>
        </r>
        <r>
          <rPr>
            <sz val="9"/>
            <color indexed="81"/>
            <rFont val="MS P ゴシック"/>
            <family val="3"/>
            <charset val="128"/>
          </rPr>
          <t xml:space="preserve">
</t>
        </r>
      </text>
    </comment>
    <comment ref="A37" authorId="0" shapeId="0" xr:uid="{00000000-0006-0000-0100-000051000000}">
      <text>
        <r>
          <rPr>
            <b/>
            <sz val="9"/>
            <color indexed="81"/>
            <rFont val="MS P ゴシック"/>
            <family val="3"/>
            <charset val="128"/>
          </rPr>
          <t>「管理運営機関設置の有無」で「有」と
した場合のみ表示されます</t>
        </r>
        <r>
          <rPr>
            <sz val="9"/>
            <color indexed="81"/>
            <rFont val="MS P ゴシック"/>
            <family val="3"/>
            <charset val="128"/>
          </rPr>
          <t xml:space="preserve">
</t>
        </r>
      </text>
    </comment>
    <comment ref="M37" authorId="0" shapeId="0" xr:uid="{00000000-0006-0000-0100-000052000000}">
      <text>
        <r>
          <rPr>
            <b/>
            <sz val="9"/>
            <color indexed="81"/>
            <rFont val="MS P ゴシック"/>
            <family val="3"/>
            <charset val="128"/>
          </rPr>
          <t xml:space="preserve">自動計算
</t>
        </r>
        <r>
          <rPr>
            <sz val="9"/>
            <color indexed="81"/>
            <rFont val="MS P ゴシック"/>
            <family val="3"/>
            <charset val="128"/>
          </rPr>
          <t xml:space="preserve">
</t>
        </r>
      </text>
    </comment>
    <comment ref="B39" authorId="0" shapeId="0" xr:uid="{00000000-0006-0000-0100-000053000000}">
      <text>
        <r>
          <rPr>
            <b/>
            <sz val="9"/>
            <color indexed="81"/>
            <rFont val="MS P ゴシック"/>
            <family val="3"/>
            <charset val="128"/>
          </rPr>
          <t xml:space="preserve">自動計算
</t>
        </r>
        <r>
          <rPr>
            <sz val="9"/>
            <color indexed="81"/>
            <rFont val="MS P ゴシック"/>
            <family val="3"/>
            <charset val="128"/>
          </rPr>
          <t xml:space="preserve">
</t>
        </r>
      </text>
    </comment>
    <comment ref="C39" authorId="0" shapeId="0" xr:uid="{00000000-0006-0000-0100-000054000000}">
      <text>
        <r>
          <rPr>
            <b/>
            <sz val="9"/>
            <color indexed="81"/>
            <rFont val="MS P ゴシック"/>
            <family val="3"/>
            <charset val="128"/>
          </rPr>
          <t xml:space="preserve">自動計算
</t>
        </r>
        <r>
          <rPr>
            <sz val="9"/>
            <color indexed="81"/>
            <rFont val="MS P ゴシック"/>
            <family val="3"/>
            <charset val="128"/>
          </rPr>
          <t xml:space="preserve">
</t>
        </r>
      </text>
    </comment>
    <comment ref="D39" authorId="0" shapeId="0" xr:uid="{00000000-0006-0000-0100-000055000000}">
      <text>
        <r>
          <rPr>
            <b/>
            <sz val="9"/>
            <color indexed="81"/>
            <rFont val="MS P ゴシック"/>
            <family val="3"/>
            <charset val="128"/>
          </rPr>
          <t xml:space="preserve">自動計算
</t>
        </r>
        <r>
          <rPr>
            <sz val="9"/>
            <color indexed="81"/>
            <rFont val="MS P ゴシック"/>
            <family val="3"/>
            <charset val="128"/>
          </rPr>
          <t xml:space="preserve">
</t>
        </r>
      </text>
    </comment>
    <comment ref="E39" authorId="0" shapeId="0" xr:uid="{00000000-0006-0000-0100-000056000000}">
      <text>
        <r>
          <rPr>
            <b/>
            <sz val="9"/>
            <color indexed="81"/>
            <rFont val="MS P ゴシック"/>
            <family val="3"/>
            <charset val="128"/>
          </rPr>
          <t xml:space="preserve">自動計算
</t>
        </r>
        <r>
          <rPr>
            <sz val="9"/>
            <color indexed="81"/>
            <rFont val="MS P ゴシック"/>
            <family val="3"/>
            <charset val="128"/>
          </rPr>
          <t xml:space="preserve">
</t>
        </r>
      </text>
    </comment>
    <comment ref="F39" authorId="0" shapeId="0" xr:uid="{00000000-0006-0000-0100-000057000000}">
      <text>
        <r>
          <rPr>
            <b/>
            <sz val="9"/>
            <color indexed="81"/>
            <rFont val="MS P ゴシック"/>
            <family val="3"/>
            <charset val="128"/>
          </rPr>
          <t xml:space="preserve">自動計算
</t>
        </r>
        <r>
          <rPr>
            <sz val="9"/>
            <color indexed="81"/>
            <rFont val="MS P ゴシック"/>
            <family val="3"/>
            <charset val="128"/>
          </rPr>
          <t xml:space="preserve">
</t>
        </r>
      </text>
    </comment>
    <comment ref="G39" authorId="0" shapeId="0" xr:uid="{00000000-0006-0000-0100-000058000000}">
      <text>
        <r>
          <rPr>
            <b/>
            <sz val="9"/>
            <color indexed="81"/>
            <rFont val="MS P ゴシック"/>
            <family val="3"/>
            <charset val="128"/>
          </rPr>
          <t xml:space="preserve">自動計算
</t>
        </r>
        <r>
          <rPr>
            <sz val="9"/>
            <color indexed="81"/>
            <rFont val="MS P ゴシック"/>
            <family val="3"/>
            <charset val="128"/>
          </rPr>
          <t xml:space="preserve">
</t>
        </r>
      </text>
    </comment>
    <comment ref="H39" authorId="0" shapeId="0" xr:uid="{00000000-0006-0000-0100-000059000000}">
      <text>
        <r>
          <rPr>
            <b/>
            <sz val="9"/>
            <color indexed="81"/>
            <rFont val="MS P ゴシック"/>
            <family val="3"/>
            <charset val="128"/>
          </rPr>
          <t xml:space="preserve">自動計算
</t>
        </r>
        <r>
          <rPr>
            <sz val="9"/>
            <color indexed="81"/>
            <rFont val="MS P ゴシック"/>
            <family val="3"/>
            <charset val="128"/>
          </rPr>
          <t xml:space="preserve">
</t>
        </r>
      </text>
    </comment>
    <comment ref="I39" authorId="0" shapeId="0" xr:uid="{00000000-0006-0000-0100-00005A000000}">
      <text>
        <r>
          <rPr>
            <b/>
            <sz val="9"/>
            <color indexed="81"/>
            <rFont val="MS P ゴシック"/>
            <family val="3"/>
            <charset val="128"/>
          </rPr>
          <t xml:space="preserve">自動計算
</t>
        </r>
        <r>
          <rPr>
            <sz val="9"/>
            <color indexed="81"/>
            <rFont val="MS P ゴシック"/>
            <family val="3"/>
            <charset val="128"/>
          </rPr>
          <t xml:space="preserve">
</t>
        </r>
      </text>
    </comment>
    <comment ref="J39" authorId="0" shapeId="0" xr:uid="{00000000-0006-0000-0100-00005B000000}">
      <text>
        <r>
          <rPr>
            <b/>
            <sz val="9"/>
            <color indexed="81"/>
            <rFont val="MS P ゴシック"/>
            <family val="3"/>
            <charset val="128"/>
          </rPr>
          <t xml:space="preserve">自動計算
</t>
        </r>
        <r>
          <rPr>
            <sz val="9"/>
            <color indexed="81"/>
            <rFont val="MS P ゴシック"/>
            <family val="3"/>
            <charset val="128"/>
          </rPr>
          <t xml:space="preserve">
</t>
        </r>
      </text>
    </comment>
    <comment ref="K39" authorId="0" shapeId="0" xr:uid="{00000000-0006-0000-0100-00005C000000}">
      <text>
        <r>
          <rPr>
            <b/>
            <sz val="9"/>
            <color indexed="81"/>
            <rFont val="MS P ゴシック"/>
            <family val="3"/>
            <charset val="128"/>
          </rPr>
          <t xml:space="preserve">自動計算
</t>
        </r>
        <r>
          <rPr>
            <sz val="9"/>
            <color indexed="81"/>
            <rFont val="MS P ゴシック"/>
            <family val="3"/>
            <charset val="128"/>
          </rPr>
          <t xml:space="preserve">
</t>
        </r>
      </text>
    </comment>
    <comment ref="L39" authorId="0" shapeId="0" xr:uid="{00000000-0006-0000-0100-00005D000000}">
      <text>
        <r>
          <rPr>
            <b/>
            <sz val="9"/>
            <color indexed="81"/>
            <rFont val="MS P ゴシック"/>
            <family val="3"/>
            <charset val="128"/>
          </rPr>
          <t xml:space="preserve">自動計算
</t>
        </r>
        <r>
          <rPr>
            <sz val="9"/>
            <color indexed="81"/>
            <rFont val="MS P ゴシック"/>
            <family val="3"/>
            <charset val="128"/>
          </rPr>
          <t xml:space="preserve">
</t>
        </r>
      </text>
    </comment>
    <comment ref="M39" authorId="0" shapeId="0" xr:uid="{00000000-0006-0000-0100-00005E000000}">
      <text>
        <r>
          <rPr>
            <b/>
            <sz val="9"/>
            <color indexed="81"/>
            <rFont val="MS P ゴシック"/>
            <family val="3"/>
            <charset val="128"/>
          </rPr>
          <t xml:space="preserve">自動計算
</t>
        </r>
        <r>
          <rPr>
            <sz val="9"/>
            <color indexed="81"/>
            <rFont val="MS P ゴシック"/>
            <family val="3"/>
            <charset val="128"/>
          </rPr>
          <t xml:space="preserve">
</t>
        </r>
      </text>
    </comment>
    <comment ref="M41" authorId="0" shapeId="0" xr:uid="{00000000-0006-0000-0100-00005F000000}">
      <text>
        <r>
          <rPr>
            <b/>
            <sz val="9"/>
            <color indexed="81"/>
            <rFont val="MS P ゴシック"/>
            <family val="3"/>
            <charset val="128"/>
          </rPr>
          <t xml:space="preserve">自動計算
</t>
        </r>
        <r>
          <rPr>
            <sz val="9"/>
            <color indexed="81"/>
            <rFont val="MS P ゴシック"/>
            <family val="3"/>
            <charset val="128"/>
          </rPr>
          <t xml:space="preserve">
</t>
        </r>
      </text>
    </comment>
    <comment ref="B43" authorId="0" shapeId="0" xr:uid="{00000000-0006-0000-0100-000060000000}">
      <text>
        <r>
          <rPr>
            <b/>
            <sz val="9"/>
            <color indexed="81"/>
            <rFont val="MS P ゴシック"/>
            <family val="3"/>
            <charset val="128"/>
          </rPr>
          <t xml:space="preserve">自動計算
</t>
        </r>
        <r>
          <rPr>
            <sz val="9"/>
            <color indexed="81"/>
            <rFont val="MS P ゴシック"/>
            <family val="3"/>
            <charset val="128"/>
          </rPr>
          <t xml:space="preserve">
</t>
        </r>
      </text>
    </comment>
    <comment ref="C43" authorId="0" shapeId="0" xr:uid="{00000000-0006-0000-0100-000061000000}">
      <text>
        <r>
          <rPr>
            <b/>
            <sz val="9"/>
            <color indexed="81"/>
            <rFont val="MS P ゴシック"/>
            <family val="3"/>
            <charset val="128"/>
          </rPr>
          <t xml:space="preserve">自動計算
</t>
        </r>
        <r>
          <rPr>
            <sz val="9"/>
            <color indexed="81"/>
            <rFont val="MS P ゴシック"/>
            <family val="3"/>
            <charset val="128"/>
          </rPr>
          <t xml:space="preserve">
</t>
        </r>
      </text>
    </comment>
    <comment ref="D43" authorId="0" shapeId="0" xr:uid="{00000000-0006-0000-0100-000062000000}">
      <text>
        <r>
          <rPr>
            <b/>
            <sz val="9"/>
            <color indexed="81"/>
            <rFont val="MS P ゴシック"/>
            <family val="3"/>
            <charset val="128"/>
          </rPr>
          <t xml:space="preserve">自動計算
</t>
        </r>
        <r>
          <rPr>
            <sz val="9"/>
            <color indexed="81"/>
            <rFont val="MS P ゴシック"/>
            <family val="3"/>
            <charset val="128"/>
          </rPr>
          <t xml:space="preserve">
</t>
        </r>
      </text>
    </comment>
    <comment ref="E43" authorId="0" shapeId="0" xr:uid="{00000000-0006-0000-0100-000063000000}">
      <text>
        <r>
          <rPr>
            <b/>
            <sz val="9"/>
            <color indexed="81"/>
            <rFont val="MS P ゴシック"/>
            <family val="3"/>
            <charset val="128"/>
          </rPr>
          <t xml:space="preserve">自動計算
</t>
        </r>
        <r>
          <rPr>
            <sz val="9"/>
            <color indexed="81"/>
            <rFont val="MS P ゴシック"/>
            <family val="3"/>
            <charset val="128"/>
          </rPr>
          <t xml:space="preserve">
</t>
        </r>
      </text>
    </comment>
    <comment ref="F43" authorId="0" shapeId="0" xr:uid="{00000000-0006-0000-0100-000064000000}">
      <text>
        <r>
          <rPr>
            <b/>
            <sz val="9"/>
            <color indexed="81"/>
            <rFont val="MS P ゴシック"/>
            <family val="3"/>
            <charset val="128"/>
          </rPr>
          <t xml:space="preserve">自動計算
</t>
        </r>
        <r>
          <rPr>
            <sz val="9"/>
            <color indexed="81"/>
            <rFont val="MS P ゴシック"/>
            <family val="3"/>
            <charset val="128"/>
          </rPr>
          <t xml:space="preserve">
</t>
        </r>
      </text>
    </comment>
    <comment ref="G43" authorId="0" shapeId="0" xr:uid="{00000000-0006-0000-0100-000065000000}">
      <text>
        <r>
          <rPr>
            <b/>
            <sz val="9"/>
            <color indexed="81"/>
            <rFont val="MS P ゴシック"/>
            <family val="3"/>
            <charset val="128"/>
          </rPr>
          <t xml:space="preserve">自動計算
</t>
        </r>
        <r>
          <rPr>
            <sz val="9"/>
            <color indexed="81"/>
            <rFont val="MS P ゴシック"/>
            <family val="3"/>
            <charset val="128"/>
          </rPr>
          <t xml:space="preserve">
</t>
        </r>
      </text>
    </comment>
    <comment ref="H43" authorId="0" shapeId="0" xr:uid="{00000000-0006-0000-0100-000066000000}">
      <text>
        <r>
          <rPr>
            <b/>
            <sz val="9"/>
            <color indexed="81"/>
            <rFont val="MS P ゴシック"/>
            <family val="3"/>
            <charset val="128"/>
          </rPr>
          <t xml:space="preserve">自動計算
</t>
        </r>
        <r>
          <rPr>
            <sz val="9"/>
            <color indexed="81"/>
            <rFont val="MS P ゴシック"/>
            <family val="3"/>
            <charset val="128"/>
          </rPr>
          <t xml:space="preserve">
</t>
        </r>
      </text>
    </comment>
    <comment ref="I43" authorId="0" shapeId="0" xr:uid="{00000000-0006-0000-0100-000067000000}">
      <text>
        <r>
          <rPr>
            <b/>
            <sz val="9"/>
            <color indexed="81"/>
            <rFont val="MS P ゴシック"/>
            <family val="3"/>
            <charset val="128"/>
          </rPr>
          <t xml:space="preserve">自動計算
</t>
        </r>
        <r>
          <rPr>
            <sz val="9"/>
            <color indexed="81"/>
            <rFont val="MS P ゴシック"/>
            <family val="3"/>
            <charset val="128"/>
          </rPr>
          <t xml:space="preserve">
</t>
        </r>
      </text>
    </comment>
    <comment ref="J43" authorId="0" shapeId="0" xr:uid="{00000000-0006-0000-0100-000068000000}">
      <text>
        <r>
          <rPr>
            <b/>
            <sz val="9"/>
            <color indexed="81"/>
            <rFont val="MS P ゴシック"/>
            <family val="3"/>
            <charset val="128"/>
          </rPr>
          <t xml:space="preserve">自動計算
</t>
        </r>
        <r>
          <rPr>
            <sz val="9"/>
            <color indexed="81"/>
            <rFont val="MS P ゴシック"/>
            <family val="3"/>
            <charset val="128"/>
          </rPr>
          <t xml:space="preserve">
</t>
        </r>
      </text>
    </comment>
    <comment ref="K43" authorId="0" shapeId="0" xr:uid="{00000000-0006-0000-0100-000069000000}">
      <text>
        <r>
          <rPr>
            <b/>
            <sz val="9"/>
            <color indexed="81"/>
            <rFont val="MS P ゴシック"/>
            <family val="3"/>
            <charset val="128"/>
          </rPr>
          <t xml:space="preserve">自動計算
</t>
        </r>
        <r>
          <rPr>
            <sz val="9"/>
            <color indexed="81"/>
            <rFont val="MS P ゴシック"/>
            <family val="3"/>
            <charset val="128"/>
          </rPr>
          <t xml:space="preserve">
</t>
        </r>
      </text>
    </comment>
    <comment ref="L43" authorId="0" shapeId="0" xr:uid="{00000000-0006-0000-0100-00006A000000}">
      <text>
        <r>
          <rPr>
            <b/>
            <sz val="9"/>
            <color indexed="81"/>
            <rFont val="MS P ゴシック"/>
            <family val="3"/>
            <charset val="128"/>
          </rPr>
          <t xml:space="preserve">自動計算
</t>
        </r>
        <r>
          <rPr>
            <sz val="9"/>
            <color indexed="81"/>
            <rFont val="MS P ゴシック"/>
            <family val="3"/>
            <charset val="128"/>
          </rPr>
          <t xml:space="preserve">
</t>
        </r>
      </text>
    </comment>
    <comment ref="M43" authorId="0" shapeId="0" xr:uid="{00000000-0006-0000-0100-00006B000000}">
      <text>
        <r>
          <rPr>
            <b/>
            <sz val="9"/>
            <color indexed="81"/>
            <rFont val="MS P ゴシック"/>
            <family val="3"/>
            <charset val="128"/>
          </rPr>
          <t xml:space="preserve">自動計算
</t>
        </r>
        <r>
          <rPr>
            <sz val="9"/>
            <color indexed="81"/>
            <rFont val="MS P ゴシック"/>
            <family val="3"/>
            <charset val="128"/>
          </rPr>
          <t xml:space="preserve">
</t>
        </r>
      </text>
    </comment>
    <comment ref="B51" authorId="0" shapeId="0" xr:uid="{00000000-0006-0000-0100-00006C000000}">
      <text>
        <r>
          <rPr>
            <b/>
            <sz val="9"/>
            <color indexed="81"/>
            <rFont val="MS P ゴシック"/>
            <family val="3"/>
            <charset val="128"/>
          </rPr>
          <t xml:space="preserve">自動計算
</t>
        </r>
        <r>
          <rPr>
            <sz val="9"/>
            <color indexed="81"/>
            <rFont val="MS P ゴシック"/>
            <family val="3"/>
            <charset val="128"/>
          </rPr>
          <t xml:space="preserve">
</t>
        </r>
      </text>
    </comment>
    <comment ref="C51" authorId="0" shapeId="0" xr:uid="{00000000-0006-0000-0100-00006D000000}">
      <text>
        <r>
          <rPr>
            <b/>
            <sz val="9"/>
            <color indexed="81"/>
            <rFont val="MS P ゴシック"/>
            <family val="3"/>
            <charset val="128"/>
          </rPr>
          <t xml:space="preserve">自動計算
</t>
        </r>
        <r>
          <rPr>
            <sz val="9"/>
            <color indexed="81"/>
            <rFont val="MS P ゴシック"/>
            <family val="3"/>
            <charset val="128"/>
          </rPr>
          <t xml:space="preserve">
</t>
        </r>
      </text>
    </comment>
    <comment ref="D51" authorId="0" shapeId="0" xr:uid="{00000000-0006-0000-0100-00006E000000}">
      <text>
        <r>
          <rPr>
            <b/>
            <sz val="9"/>
            <color indexed="81"/>
            <rFont val="MS P ゴシック"/>
            <family val="3"/>
            <charset val="128"/>
          </rPr>
          <t xml:space="preserve">自動計算
</t>
        </r>
        <r>
          <rPr>
            <sz val="9"/>
            <color indexed="81"/>
            <rFont val="MS P ゴシック"/>
            <family val="3"/>
            <charset val="128"/>
          </rPr>
          <t xml:space="preserve">
</t>
        </r>
      </text>
    </comment>
    <comment ref="E51" authorId="0" shapeId="0" xr:uid="{00000000-0006-0000-0100-00006F000000}">
      <text>
        <r>
          <rPr>
            <b/>
            <sz val="9"/>
            <color indexed="81"/>
            <rFont val="MS P ゴシック"/>
            <family val="3"/>
            <charset val="128"/>
          </rPr>
          <t xml:space="preserve">自動計算
</t>
        </r>
        <r>
          <rPr>
            <sz val="9"/>
            <color indexed="81"/>
            <rFont val="MS P ゴシック"/>
            <family val="3"/>
            <charset val="128"/>
          </rPr>
          <t xml:space="preserve">
</t>
        </r>
      </text>
    </comment>
    <comment ref="F51" authorId="0" shapeId="0" xr:uid="{00000000-0006-0000-0100-000070000000}">
      <text>
        <r>
          <rPr>
            <b/>
            <sz val="9"/>
            <color indexed="81"/>
            <rFont val="MS P ゴシック"/>
            <family val="3"/>
            <charset val="128"/>
          </rPr>
          <t xml:space="preserve">自動計算
</t>
        </r>
        <r>
          <rPr>
            <sz val="9"/>
            <color indexed="81"/>
            <rFont val="MS P ゴシック"/>
            <family val="3"/>
            <charset val="128"/>
          </rPr>
          <t xml:space="preserve">
</t>
        </r>
      </text>
    </comment>
    <comment ref="G51" authorId="0" shapeId="0" xr:uid="{00000000-0006-0000-0100-000071000000}">
      <text>
        <r>
          <rPr>
            <b/>
            <sz val="9"/>
            <color indexed="81"/>
            <rFont val="MS P ゴシック"/>
            <family val="3"/>
            <charset val="128"/>
          </rPr>
          <t xml:space="preserve">自動計算
</t>
        </r>
        <r>
          <rPr>
            <sz val="9"/>
            <color indexed="81"/>
            <rFont val="MS P ゴシック"/>
            <family val="3"/>
            <charset val="128"/>
          </rPr>
          <t xml:space="preserve">
</t>
        </r>
      </text>
    </comment>
    <comment ref="H51" authorId="0" shapeId="0" xr:uid="{00000000-0006-0000-0100-000072000000}">
      <text>
        <r>
          <rPr>
            <b/>
            <sz val="9"/>
            <color indexed="81"/>
            <rFont val="MS P ゴシック"/>
            <family val="3"/>
            <charset val="128"/>
          </rPr>
          <t xml:space="preserve">自動計算
</t>
        </r>
        <r>
          <rPr>
            <sz val="9"/>
            <color indexed="81"/>
            <rFont val="MS P ゴシック"/>
            <family val="3"/>
            <charset val="128"/>
          </rPr>
          <t xml:space="preserve">
</t>
        </r>
      </text>
    </comment>
    <comment ref="I51" authorId="0" shapeId="0" xr:uid="{00000000-0006-0000-0100-000073000000}">
      <text>
        <r>
          <rPr>
            <b/>
            <sz val="9"/>
            <color indexed="81"/>
            <rFont val="MS P ゴシック"/>
            <family val="3"/>
            <charset val="128"/>
          </rPr>
          <t xml:space="preserve">自動計算
</t>
        </r>
        <r>
          <rPr>
            <sz val="9"/>
            <color indexed="81"/>
            <rFont val="MS P ゴシック"/>
            <family val="3"/>
            <charset val="128"/>
          </rPr>
          <t xml:space="preserve">
</t>
        </r>
      </text>
    </comment>
    <comment ref="J51" authorId="0" shapeId="0" xr:uid="{00000000-0006-0000-0100-000074000000}">
      <text>
        <r>
          <rPr>
            <b/>
            <sz val="9"/>
            <color indexed="81"/>
            <rFont val="MS P ゴシック"/>
            <family val="3"/>
            <charset val="128"/>
          </rPr>
          <t xml:space="preserve">自動計算
</t>
        </r>
        <r>
          <rPr>
            <sz val="9"/>
            <color indexed="81"/>
            <rFont val="MS P ゴシック"/>
            <family val="3"/>
            <charset val="128"/>
          </rPr>
          <t xml:space="preserve">
</t>
        </r>
      </text>
    </comment>
    <comment ref="K51" authorId="0" shapeId="0" xr:uid="{00000000-0006-0000-0100-000075000000}">
      <text>
        <r>
          <rPr>
            <b/>
            <sz val="9"/>
            <color indexed="81"/>
            <rFont val="MS P ゴシック"/>
            <family val="3"/>
            <charset val="128"/>
          </rPr>
          <t xml:space="preserve">自動計算
</t>
        </r>
        <r>
          <rPr>
            <sz val="9"/>
            <color indexed="81"/>
            <rFont val="MS P ゴシック"/>
            <family val="3"/>
            <charset val="128"/>
          </rPr>
          <t xml:space="preserve">
</t>
        </r>
      </text>
    </comment>
    <comment ref="L51" authorId="0" shapeId="0" xr:uid="{00000000-0006-0000-0100-000076000000}">
      <text>
        <r>
          <rPr>
            <b/>
            <sz val="9"/>
            <color indexed="81"/>
            <rFont val="MS P ゴシック"/>
            <family val="3"/>
            <charset val="128"/>
          </rPr>
          <t xml:space="preserve">自動計算
</t>
        </r>
        <r>
          <rPr>
            <sz val="9"/>
            <color indexed="81"/>
            <rFont val="MS P ゴシック"/>
            <family val="3"/>
            <charset val="128"/>
          </rPr>
          <t xml:space="preserve">
</t>
        </r>
      </text>
    </comment>
    <comment ref="B52" authorId="0" shapeId="0" xr:uid="{00000000-0006-0000-0100-000077000000}">
      <text>
        <r>
          <rPr>
            <b/>
            <sz val="9"/>
            <color indexed="81"/>
            <rFont val="MS P ゴシック"/>
            <family val="3"/>
            <charset val="128"/>
          </rPr>
          <t xml:space="preserve">自動計算
</t>
        </r>
        <r>
          <rPr>
            <sz val="9"/>
            <color indexed="81"/>
            <rFont val="MS P ゴシック"/>
            <family val="3"/>
            <charset val="128"/>
          </rPr>
          <t xml:space="preserve">
</t>
        </r>
      </text>
    </comment>
    <comment ref="C52" authorId="0" shapeId="0" xr:uid="{00000000-0006-0000-0100-000078000000}">
      <text>
        <r>
          <rPr>
            <b/>
            <sz val="9"/>
            <color indexed="81"/>
            <rFont val="MS P ゴシック"/>
            <family val="3"/>
            <charset val="128"/>
          </rPr>
          <t xml:space="preserve">自動計算
</t>
        </r>
        <r>
          <rPr>
            <sz val="9"/>
            <color indexed="81"/>
            <rFont val="MS P ゴシック"/>
            <family val="3"/>
            <charset val="128"/>
          </rPr>
          <t xml:space="preserve">
</t>
        </r>
      </text>
    </comment>
    <comment ref="D52" authorId="0" shapeId="0" xr:uid="{00000000-0006-0000-0100-000079000000}">
      <text>
        <r>
          <rPr>
            <b/>
            <sz val="9"/>
            <color indexed="81"/>
            <rFont val="MS P ゴシック"/>
            <family val="3"/>
            <charset val="128"/>
          </rPr>
          <t xml:space="preserve">自動計算
</t>
        </r>
        <r>
          <rPr>
            <sz val="9"/>
            <color indexed="81"/>
            <rFont val="MS P ゴシック"/>
            <family val="3"/>
            <charset val="128"/>
          </rPr>
          <t xml:space="preserve">
</t>
        </r>
      </text>
    </comment>
    <comment ref="E52" authorId="0" shapeId="0" xr:uid="{00000000-0006-0000-0100-00007A000000}">
      <text>
        <r>
          <rPr>
            <b/>
            <sz val="9"/>
            <color indexed="81"/>
            <rFont val="MS P ゴシック"/>
            <family val="3"/>
            <charset val="128"/>
          </rPr>
          <t xml:space="preserve">自動計算
</t>
        </r>
        <r>
          <rPr>
            <sz val="9"/>
            <color indexed="81"/>
            <rFont val="MS P ゴシック"/>
            <family val="3"/>
            <charset val="128"/>
          </rPr>
          <t xml:space="preserve">
</t>
        </r>
      </text>
    </comment>
    <comment ref="F52" authorId="0" shapeId="0" xr:uid="{00000000-0006-0000-0100-00007B000000}">
      <text>
        <r>
          <rPr>
            <b/>
            <sz val="9"/>
            <color indexed="81"/>
            <rFont val="MS P ゴシック"/>
            <family val="3"/>
            <charset val="128"/>
          </rPr>
          <t xml:space="preserve">自動計算
</t>
        </r>
        <r>
          <rPr>
            <sz val="9"/>
            <color indexed="81"/>
            <rFont val="MS P ゴシック"/>
            <family val="3"/>
            <charset val="128"/>
          </rPr>
          <t xml:space="preserve">
</t>
        </r>
      </text>
    </comment>
    <comment ref="G52" authorId="0" shapeId="0" xr:uid="{00000000-0006-0000-0100-00007C000000}">
      <text>
        <r>
          <rPr>
            <b/>
            <sz val="9"/>
            <color indexed="81"/>
            <rFont val="MS P ゴシック"/>
            <family val="3"/>
            <charset val="128"/>
          </rPr>
          <t xml:space="preserve">自動計算
</t>
        </r>
        <r>
          <rPr>
            <sz val="9"/>
            <color indexed="81"/>
            <rFont val="MS P ゴシック"/>
            <family val="3"/>
            <charset val="128"/>
          </rPr>
          <t xml:space="preserve">
</t>
        </r>
      </text>
    </comment>
    <comment ref="H52" authorId="0" shapeId="0" xr:uid="{00000000-0006-0000-0100-00007D000000}">
      <text>
        <r>
          <rPr>
            <b/>
            <sz val="9"/>
            <color indexed="81"/>
            <rFont val="MS P ゴシック"/>
            <family val="3"/>
            <charset val="128"/>
          </rPr>
          <t xml:space="preserve">自動計算
</t>
        </r>
        <r>
          <rPr>
            <sz val="9"/>
            <color indexed="81"/>
            <rFont val="MS P ゴシック"/>
            <family val="3"/>
            <charset val="128"/>
          </rPr>
          <t xml:space="preserve">
</t>
        </r>
      </text>
    </comment>
    <comment ref="I52" authorId="0" shapeId="0" xr:uid="{00000000-0006-0000-0100-00007E000000}">
      <text>
        <r>
          <rPr>
            <b/>
            <sz val="9"/>
            <color indexed="81"/>
            <rFont val="MS P ゴシック"/>
            <family val="3"/>
            <charset val="128"/>
          </rPr>
          <t xml:space="preserve">自動計算
</t>
        </r>
        <r>
          <rPr>
            <sz val="9"/>
            <color indexed="81"/>
            <rFont val="MS P ゴシック"/>
            <family val="3"/>
            <charset val="128"/>
          </rPr>
          <t xml:space="preserve">
</t>
        </r>
      </text>
    </comment>
    <comment ref="J52" authorId="0" shapeId="0" xr:uid="{00000000-0006-0000-0100-00007F000000}">
      <text>
        <r>
          <rPr>
            <b/>
            <sz val="9"/>
            <color indexed="81"/>
            <rFont val="MS P ゴシック"/>
            <family val="3"/>
            <charset val="128"/>
          </rPr>
          <t xml:space="preserve">自動計算
</t>
        </r>
        <r>
          <rPr>
            <sz val="9"/>
            <color indexed="81"/>
            <rFont val="MS P ゴシック"/>
            <family val="3"/>
            <charset val="128"/>
          </rPr>
          <t xml:space="preserve">
</t>
        </r>
      </text>
    </comment>
    <comment ref="K52" authorId="0" shapeId="0" xr:uid="{00000000-0006-0000-0100-000080000000}">
      <text>
        <r>
          <rPr>
            <b/>
            <sz val="9"/>
            <color indexed="81"/>
            <rFont val="MS P ゴシック"/>
            <family val="3"/>
            <charset val="128"/>
          </rPr>
          <t xml:space="preserve">自動計算
</t>
        </r>
        <r>
          <rPr>
            <sz val="9"/>
            <color indexed="81"/>
            <rFont val="MS P ゴシック"/>
            <family val="3"/>
            <charset val="128"/>
          </rPr>
          <t xml:space="preserve">
</t>
        </r>
      </text>
    </comment>
    <comment ref="L52" authorId="0" shapeId="0" xr:uid="{00000000-0006-0000-0100-000081000000}">
      <text>
        <r>
          <rPr>
            <b/>
            <sz val="9"/>
            <color indexed="81"/>
            <rFont val="MS P ゴシック"/>
            <family val="3"/>
            <charset val="128"/>
          </rPr>
          <t xml:space="preserve">自動計算
</t>
        </r>
        <r>
          <rPr>
            <sz val="9"/>
            <color indexed="81"/>
            <rFont val="MS P ゴシック"/>
            <family val="3"/>
            <charset val="128"/>
          </rPr>
          <t xml:space="preserve">
</t>
        </r>
      </text>
    </comment>
    <comment ref="M52" authorId="0" shapeId="0" xr:uid="{00000000-0006-0000-0100-000082000000}">
      <text>
        <r>
          <rPr>
            <b/>
            <sz val="9"/>
            <color indexed="81"/>
            <rFont val="MS P ゴシック"/>
            <family val="3"/>
            <charset val="128"/>
          </rPr>
          <t xml:space="preserve">自動計算
</t>
        </r>
        <r>
          <rPr>
            <sz val="9"/>
            <color indexed="81"/>
            <rFont val="MS P ゴシック"/>
            <family val="3"/>
            <charset val="128"/>
          </rPr>
          <t xml:space="preserve">
</t>
        </r>
      </text>
    </comment>
    <comment ref="M53" authorId="0" shapeId="0" xr:uid="{00000000-0006-0000-0100-000083000000}">
      <text>
        <r>
          <rPr>
            <b/>
            <sz val="9"/>
            <color indexed="81"/>
            <rFont val="MS P ゴシック"/>
            <family val="3"/>
            <charset val="128"/>
          </rPr>
          <t xml:space="preserve">自動計算
</t>
        </r>
        <r>
          <rPr>
            <sz val="9"/>
            <color indexed="81"/>
            <rFont val="MS P ゴシック"/>
            <family val="3"/>
            <charset val="128"/>
          </rPr>
          <t xml:space="preserve">
</t>
        </r>
      </text>
    </comment>
    <comment ref="M54" authorId="0" shapeId="0" xr:uid="{00000000-0006-0000-0100-000084000000}">
      <text>
        <r>
          <rPr>
            <b/>
            <sz val="9"/>
            <color indexed="81"/>
            <rFont val="MS P ゴシック"/>
            <family val="3"/>
            <charset val="128"/>
          </rPr>
          <t xml:space="preserve">自動計算
</t>
        </r>
        <r>
          <rPr>
            <sz val="9"/>
            <color indexed="81"/>
            <rFont val="MS P ゴシック"/>
            <family val="3"/>
            <charset val="128"/>
          </rPr>
          <t xml:space="preserve">
</t>
        </r>
      </text>
    </comment>
    <comment ref="M55" authorId="0" shapeId="0" xr:uid="{00000000-0006-0000-0100-000085000000}">
      <text>
        <r>
          <rPr>
            <b/>
            <sz val="9"/>
            <color indexed="81"/>
            <rFont val="MS P ゴシック"/>
            <family val="3"/>
            <charset val="128"/>
          </rPr>
          <t xml:space="preserve">自動計算
</t>
        </r>
        <r>
          <rPr>
            <sz val="9"/>
            <color indexed="81"/>
            <rFont val="MS P ゴシック"/>
            <family val="3"/>
            <charset val="128"/>
          </rPr>
          <t xml:space="preserve">
</t>
        </r>
      </text>
    </comment>
    <comment ref="M56" authorId="0" shapeId="0" xr:uid="{00000000-0006-0000-0100-000086000000}">
      <text>
        <r>
          <rPr>
            <b/>
            <sz val="9"/>
            <color indexed="81"/>
            <rFont val="MS P ゴシック"/>
            <family val="3"/>
            <charset val="128"/>
          </rPr>
          <t xml:space="preserve">自動計算
</t>
        </r>
        <r>
          <rPr>
            <sz val="9"/>
            <color indexed="81"/>
            <rFont val="MS P ゴシック"/>
            <family val="3"/>
            <charset val="128"/>
          </rPr>
          <t xml:space="preserve">
</t>
        </r>
      </text>
    </comment>
    <comment ref="M58" authorId="0" shapeId="0" xr:uid="{00000000-0006-0000-0100-000087000000}">
      <text>
        <r>
          <rPr>
            <b/>
            <sz val="9"/>
            <color indexed="81"/>
            <rFont val="MS P ゴシック"/>
            <family val="3"/>
            <charset val="128"/>
          </rPr>
          <t xml:space="preserve">自動計算
</t>
        </r>
        <r>
          <rPr>
            <sz val="9"/>
            <color indexed="81"/>
            <rFont val="MS P ゴシック"/>
            <family val="3"/>
            <charset val="128"/>
          </rPr>
          <t xml:space="preserve">
</t>
        </r>
      </text>
    </comment>
    <comment ref="A60" authorId="0" shapeId="0" xr:uid="{00000000-0006-0000-0100-000088000000}">
      <text>
        <r>
          <rPr>
            <b/>
            <sz val="9"/>
            <color indexed="81"/>
            <rFont val="MS P ゴシック"/>
            <family val="3"/>
            <charset val="128"/>
          </rPr>
          <t>「管理運営機関設置の有無」で「有」とした場合のみ表示されます</t>
        </r>
      </text>
    </comment>
    <comment ref="M60" authorId="0" shapeId="0" xr:uid="{00000000-0006-0000-0100-000089000000}">
      <text>
        <r>
          <rPr>
            <b/>
            <sz val="9"/>
            <color indexed="81"/>
            <rFont val="MS P ゴシック"/>
            <family val="3"/>
            <charset val="128"/>
          </rPr>
          <t xml:space="preserve">自動計算
</t>
        </r>
        <r>
          <rPr>
            <sz val="9"/>
            <color indexed="81"/>
            <rFont val="MS P ゴシック"/>
            <family val="3"/>
            <charset val="128"/>
          </rPr>
          <t xml:space="preserve">
</t>
        </r>
      </text>
    </comment>
    <comment ref="B62" authorId="0" shapeId="0" xr:uid="{00000000-0006-0000-0100-00008A000000}">
      <text>
        <r>
          <rPr>
            <b/>
            <sz val="9"/>
            <color indexed="81"/>
            <rFont val="MS P ゴシック"/>
            <family val="3"/>
            <charset val="128"/>
          </rPr>
          <t xml:space="preserve">自動計算
</t>
        </r>
        <r>
          <rPr>
            <sz val="9"/>
            <color indexed="81"/>
            <rFont val="MS P ゴシック"/>
            <family val="3"/>
            <charset val="128"/>
          </rPr>
          <t xml:space="preserve">
</t>
        </r>
      </text>
    </comment>
    <comment ref="C62" authorId="0" shapeId="0" xr:uid="{00000000-0006-0000-0100-00008B000000}">
      <text>
        <r>
          <rPr>
            <b/>
            <sz val="9"/>
            <color indexed="81"/>
            <rFont val="MS P ゴシック"/>
            <family val="3"/>
            <charset val="128"/>
          </rPr>
          <t xml:space="preserve">自動計算
</t>
        </r>
        <r>
          <rPr>
            <sz val="9"/>
            <color indexed="81"/>
            <rFont val="MS P ゴシック"/>
            <family val="3"/>
            <charset val="128"/>
          </rPr>
          <t xml:space="preserve">
</t>
        </r>
      </text>
    </comment>
    <comment ref="D62" authorId="0" shapeId="0" xr:uid="{00000000-0006-0000-0100-00008C000000}">
      <text>
        <r>
          <rPr>
            <b/>
            <sz val="9"/>
            <color indexed="81"/>
            <rFont val="MS P ゴシック"/>
            <family val="3"/>
            <charset val="128"/>
          </rPr>
          <t xml:space="preserve">自動計算
</t>
        </r>
        <r>
          <rPr>
            <sz val="9"/>
            <color indexed="81"/>
            <rFont val="MS P ゴシック"/>
            <family val="3"/>
            <charset val="128"/>
          </rPr>
          <t xml:space="preserve">
</t>
        </r>
      </text>
    </comment>
    <comment ref="E62" authorId="0" shapeId="0" xr:uid="{00000000-0006-0000-0100-00008D000000}">
      <text>
        <r>
          <rPr>
            <b/>
            <sz val="9"/>
            <color indexed="81"/>
            <rFont val="MS P ゴシック"/>
            <family val="3"/>
            <charset val="128"/>
          </rPr>
          <t xml:space="preserve">自動計算
</t>
        </r>
        <r>
          <rPr>
            <sz val="9"/>
            <color indexed="81"/>
            <rFont val="MS P ゴシック"/>
            <family val="3"/>
            <charset val="128"/>
          </rPr>
          <t xml:space="preserve">
</t>
        </r>
      </text>
    </comment>
    <comment ref="F62" authorId="0" shapeId="0" xr:uid="{00000000-0006-0000-0100-00008E000000}">
      <text>
        <r>
          <rPr>
            <b/>
            <sz val="9"/>
            <color indexed="81"/>
            <rFont val="MS P ゴシック"/>
            <family val="3"/>
            <charset val="128"/>
          </rPr>
          <t xml:space="preserve">自動計算
</t>
        </r>
        <r>
          <rPr>
            <sz val="9"/>
            <color indexed="81"/>
            <rFont val="MS P ゴシック"/>
            <family val="3"/>
            <charset val="128"/>
          </rPr>
          <t xml:space="preserve">
</t>
        </r>
      </text>
    </comment>
    <comment ref="G62" authorId="0" shapeId="0" xr:uid="{00000000-0006-0000-0100-00008F000000}">
      <text>
        <r>
          <rPr>
            <b/>
            <sz val="9"/>
            <color indexed="81"/>
            <rFont val="MS P ゴシック"/>
            <family val="3"/>
            <charset val="128"/>
          </rPr>
          <t xml:space="preserve">自動計算
</t>
        </r>
        <r>
          <rPr>
            <sz val="9"/>
            <color indexed="81"/>
            <rFont val="MS P ゴシック"/>
            <family val="3"/>
            <charset val="128"/>
          </rPr>
          <t xml:space="preserve">
</t>
        </r>
      </text>
    </comment>
    <comment ref="H62" authorId="0" shapeId="0" xr:uid="{00000000-0006-0000-0100-000090000000}">
      <text>
        <r>
          <rPr>
            <b/>
            <sz val="9"/>
            <color indexed="81"/>
            <rFont val="MS P ゴシック"/>
            <family val="3"/>
            <charset val="128"/>
          </rPr>
          <t xml:space="preserve">自動計算
</t>
        </r>
        <r>
          <rPr>
            <sz val="9"/>
            <color indexed="81"/>
            <rFont val="MS P ゴシック"/>
            <family val="3"/>
            <charset val="128"/>
          </rPr>
          <t xml:space="preserve">
</t>
        </r>
      </text>
    </comment>
    <comment ref="I62" authorId="0" shapeId="0" xr:uid="{00000000-0006-0000-0100-000091000000}">
      <text>
        <r>
          <rPr>
            <b/>
            <sz val="9"/>
            <color indexed="81"/>
            <rFont val="MS P ゴシック"/>
            <family val="3"/>
            <charset val="128"/>
          </rPr>
          <t xml:space="preserve">自動計算
</t>
        </r>
        <r>
          <rPr>
            <sz val="9"/>
            <color indexed="81"/>
            <rFont val="MS P ゴシック"/>
            <family val="3"/>
            <charset val="128"/>
          </rPr>
          <t xml:space="preserve">
</t>
        </r>
      </text>
    </comment>
    <comment ref="J62" authorId="0" shapeId="0" xr:uid="{00000000-0006-0000-0100-000092000000}">
      <text>
        <r>
          <rPr>
            <b/>
            <sz val="9"/>
            <color indexed="81"/>
            <rFont val="MS P ゴシック"/>
            <family val="3"/>
            <charset val="128"/>
          </rPr>
          <t xml:space="preserve">自動計算
</t>
        </r>
        <r>
          <rPr>
            <sz val="9"/>
            <color indexed="81"/>
            <rFont val="MS P ゴシック"/>
            <family val="3"/>
            <charset val="128"/>
          </rPr>
          <t xml:space="preserve">
</t>
        </r>
      </text>
    </comment>
    <comment ref="K62" authorId="0" shapeId="0" xr:uid="{00000000-0006-0000-0100-000093000000}">
      <text>
        <r>
          <rPr>
            <b/>
            <sz val="9"/>
            <color indexed="81"/>
            <rFont val="MS P ゴシック"/>
            <family val="3"/>
            <charset val="128"/>
          </rPr>
          <t xml:space="preserve">自動計算
</t>
        </r>
        <r>
          <rPr>
            <sz val="9"/>
            <color indexed="81"/>
            <rFont val="MS P ゴシック"/>
            <family val="3"/>
            <charset val="128"/>
          </rPr>
          <t xml:space="preserve">
</t>
        </r>
      </text>
    </comment>
    <comment ref="L62" authorId="0" shapeId="0" xr:uid="{00000000-0006-0000-0100-000094000000}">
      <text>
        <r>
          <rPr>
            <b/>
            <sz val="9"/>
            <color indexed="81"/>
            <rFont val="MS P ゴシック"/>
            <family val="3"/>
            <charset val="128"/>
          </rPr>
          <t xml:space="preserve">自動計算
</t>
        </r>
        <r>
          <rPr>
            <sz val="9"/>
            <color indexed="81"/>
            <rFont val="MS P ゴシック"/>
            <family val="3"/>
            <charset val="128"/>
          </rPr>
          <t xml:space="preserve">
</t>
        </r>
      </text>
    </comment>
    <comment ref="M62" authorId="0" shapeId="0" xr:uid="{00000000-0006-0000-0100-000095000000}">
      <text>
        <r>
          <rPr>
            <b/>
            <sz val="9"/>
            <color indexed="81"/>
            <rFont val="MS P ゴシック"/>
            <family val="3"/>
            <charset val="128"/>
          </rPr>
          <t xml:space="preserve">自動計算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6" authorId="0" shapeId="0" xr:uid="{00000000-0006-0000-0200-000001000000}">
      <text>
        <r>
          <rPr>
            <b/>
            <sz val="9"/>
            <color indexed="81"/>
            <rFont val="MS P ゴシック"/>
            <family val="3"/>
            <charset val="128"/>
          </rPr>
          <t>集計表から自動入力</t>
        </r>
        <r>
          <rPr>
            <sz val="9"/>
            <color indexed="81"/>
            <rFont val="MS P ゴシック"/>
            <family val="3"/>
            <charset val="128"/>
          </rPr>
          <t xml:space="preserve">
</t>
        </r>
      </text>
    </comment>
    <comment ref="Q6" authorId="0" shapeId="0" xr:uid="{00000000-0006-0000-0200-000002000000}">
      <text>
        <r>
          <rPr>
            <b/>
            <sz val="9"/>
            <color indexed="81"/>
            <rFont val="MS P ゴシック"/>
            <family val="3"/>
            <charset val="128"/>
          </rPr>
          <t>集計表から自動入力</t>
        </r>
        <r>
          <rPr>
            <sz val="9"/>
            <color indexed="81"/>
            <rFont val="MS P ゴシック"/>
            <family val="3"/>
            <charset val="128"/>
          </rPr>
          <t xml:space="preserve">
</t>
        </r>
      </text>
    </comment>
    <comment ref="R6" authorId="0" shapeId="0" xr:uid="{00000000-0006-0000-0200-000003000000}">
      <text>
        <r>
          <rPr>
            <b/>
            <sz val="9"/>
            <color indexed="81"/>
            <rFont val="MS P ゴシック"/>
            <family val="3"/>
            <charset val="128"/>
          </rPr>
          <t>自動計算</t>
        </r>
        <r>
          <rPr>
            <sz val="9"/>
            <color indexed="81"/>
            <rFont val="MS P ゴシック"/>
            <family val="3"/>
            <charset val="128"/>
          </rPr>
          <t xml:space="preserve">
</t>
        </r>
      </text>
    </comment>
    <comment ref="S6" authorId="0" shapeId="0" xr:uid="{00000000-0006-0000-0200-000004000000}">
      <text>
        <r>
          <rPr>
            <b/>
            <sz val="9"/>
            <color indexed="81"/>
            <rFont val="MS P ゴシック"/>
            <family val="3"/>
            <charset val="128"/>
          </rPr>
          <t>自動計算</t>
        </r>
        <r>
          <rPr>
            <sz val="9"/>
            <color indexed="81"/>
            <rFont val="MS P ゴシック"/>
            <family val="3"/>
            <charset val="128"/>
          </rPr>
          <t xml:space="preserve">
</t>
        </r>
      </text>
    </comment>
    <comment ref="P8" authorId="0" shapeId="0" xr:uid="{00000000-0006-0000-0200-000005000000}">
      <text>
        <r>
          <rPr>
            <b/>
            <sz val="9"/>
            <color indexed="81"/>
            <rFont val="MS P ゴシック"/>
            <family val="3"/>
            <charset val="128"/>
          </rPr>
          <t>集計表から自動入力</t>
        </r>
        <r>
          <rPr>
            <sz val="9"/>
            <color indexed="81"/>
            <rFont val="MS P ゴシック"/>
            <family val="3"/>
            <charset val="128"/>
          </rPr>
          <t xml:space="preserve">
</t>
        </r>
      </text>
    </comment>
    <comment ref="R8" authorId="0" shapeId="0" xr:uid="{00000000-0006-0000-0200-000006000000}">
      <text>
        <r>
          <rPr>
            <b/>
            <sz val="9"/>
            <color indexed="81"/>
            <rFont val="MS P ゴシック"/>
            <family val="3"/>
            <charset val="128"/>
          </rPr>
          <t>自動計算</t>
        </r>
        <r>
          <rPr>
            <sz val="9"/>
            <color indexed="81"/>
            <rFont val="MS P ゴシック"/>
            <family val="3"/>
            <charset val="128"/>
          </rPr>
          <t xml:space="preserve">
</t>
        </r>
      </text>
    </comment>
    <comment ref="S8" authorId="0" shapeId="0" xr:uid="{00000000-0006-0000-0200-000007000000}">
      <text>
        <r>
          <rPr>
            <b/>
            <sz val="9"/>
            <color indexed="81"/>
            <rFont val="MS P ゴシック"/>
            <family val="3"/>
            <charset val="128"/>
          </rPr>
          <t>自動計算</t>
        </r>
        <r>
          <rPr>
            <sz val="9"/>
            <color indexed="81"/>
            <rFont val="MS P ゴシック"/>
            <family val="3"/>
            <charset val="128"/>
          </rPr>
          <t xml:space="preserve">
</t>
        </r>
      </text>
    </comment>
    <comment ref="P11" authorId="0" shapeId="0" xr:uid="{00000000-0006-0000-0200-000008000000}">
      <text>
        <r>
          <rPr>
            <b/>
            <sz val="9"/>
            <color indexed="81"/>
            <rFont val="MS P ゴシック"/>
            <family val="3"/>
            <charset val="128"/>
          </rPr>
          <t xml:space="preserve">自動計算
</t>
        </r>
      </text>
    </comment>
    <comment ref="Q11" authorId="0" shapeId="0" xr:uid="{00000000-0006-0000-0200-000009000000}">
      <text>
        <r>
          <rPr>
            <b/>
            <sz val="9"/>
            <color indexed="81"/>
            <rFont val="MS P ゴシック"/>
            <family val="3"/>
            <charset val="128"/>
          </rPr>
          <t xml:space="preserve">自動計算
</t>
        </r>
      </text>
    </comment>
    <comment ref="R11" authorId="0" shapeId="0" xr:uid="{00000000-0006-0000-0200-00000A000000}">
      <text>
        <r>
          <rPr>
            <b/>
            <sz val="9"/>
            <color indexed="81"/>
            <rFont val="MS P ゴシック"/>
            <family val="3"/>
            <charset val="128"/>
          </rPr>
          <t>自動計算</t>
        </r>
        <r>
          <rPr>
            <sz val="9"/>
            <color indexed="81"/>
            <rFont val="MS P ゴシック"/>
            <family val="3"/>
            <charset val="128"/>
          </rPr>
          <t xml:space="preserve">
</t>
        </r>
      </text>
    </comment>
    <comment ref="S11" authorId="0" shapeId="0" xr:uid="{00000000-0006-0000-0200-00000B000000}">
      <text>
        <r>
          <rPr>
            <b/>
            <sz val="9"/>
            <color indexed="81"/>
            <rFont val="MS P ゴシック"/>
            <family val="3"/>
            <charset val="128"/>
          </rPr>
          <t>自動計算</t>
        </r>
        <r>
          <rPr>
            <sz val="9"/>
            <color indexed="81"/>
            <rFont val="MS P ゴシック"/>
            <family val="3"/>
            <charset val="128"/>
          </rPr>
          <t xml:space="preserve">
</t>
        </r>
      </text>
    </comment>
    <comment ref="F12" authorId="0" shapeId="0" xr:uid="{00000000-0006-0000-0200-00000C000000}">
      <text>
        <r>
          <rPr>
            <sz val="9"/>
            <color indexed="81"/>
            <rFont val="MS P ゴシック"/>
            <family val="3"/>
            <charset val="128"/>
          </rPr>
          <t xml:space="preserve">(住所）の文字を削除して、入力願います。
</t>
        </r>
      </text>
    </comment>
    <comment ref="F14" authorId="0" shapeId="0" xr:uid="{00000000-0006-0000-0200-00000D000000}">
      <text>
        <r>
          <rPr>
            <sz val="9"/>
            <color indexed="81"/>
            <rFont val="MS P ゴシック"/>
            <family val="3"/>
            <charset val="128"/>
          </rPr>
          <t>代表機関実績報告書から自動転記</t>
        </r>
      </text>
    </comment>
    <comment ref="F16" authorId="0" shapeId="0" xr:uid="{00000000-0006-0000-0200-00000E000000}">
      <text>
        <r>
          <rPr>
            <sz val="9"/>
            <color indexed="81"/>
            <rFont val="MS P ゴシック"/>
            <family val="3"/>
            <charset val="128"/>
          </rPr>
          <t xml:space="preserve">(構成員機関名）の文字を削除してから入力願います。
</t>
        </r>
      </text>
    </comment>
    <comment ref="F18" authorId="0" shapeId="0" xr:uid="{00000000-0006-0000-0200-00000F000000}">
      <text>
        <r>
          <rPr>
            <sz val="9"/>
            <color indexed="81"/>
            <rFont val="MS P ゴシック"/>
            <family val="3"/>
            <charset val="128"/>
          </rPr>
          <t>(構成員代表者名）の文字を削除してから入力願います。</t>
        </r>
      </text>
    </comment>
    <comment ref="P18" authorId="0" shapeId="0" xr:uid="{00000000-0006-0000-0200-000010000000}">
      <text>
        <r>
          <rPr>
            <b/>
            <sz val="9"/>
            <color indexed="81"/>
            <rFont val="MS P ゴシック"/>
            <family val="3"/>
            <charset val="128"/>
          </rPr>
          <t>集計表から自動入力</t>
        </r>
        <r>
          <rPr>
            <sz val="9"/>
            <color indexed="81"/>
            <rFont val="MS P ゴシック"/>
            <family val="3"/>
            <charset val="128"/>
          </rPr>
          <t xml:space="preserve">
</t>
        </r>
      </text>
    </comment>
    <comment ref="Q18" authorId="0" shapeId="0" xr:uid="{00000000-0006-0000-0200-000011000000}">
      <text>
        <r>
          <rPr>
            <b/>
            <sz val="9"/>
            <color indexed="81"/>
            <rFont val="MS P ゴシック"/>
            <family val="3"/>
            <charset val="128"/>
          </rPr>
          <t>集計表から自動入力</t>
        </r>
        <r>
          <rPr>
            <sz val="9"/>
            <color indexed="81"/>
            <rFont val="MS P ゴシック"/>
            <family val="3"/>
            <charset val="128"/>
          </rPr>
          <t xml:space="preserve">
</t>
        </r>
      </text>
    </comment>
    <comment ref="R18" authorId="0" shapeId="0" xr:uid="{00000000-0006-0000-0200-000012000000}">
      <text>
        <r>
          <rPr>
            <b/>
            <sz val="9"/>
            <color indexed="81"/>
            <rFont val="MS P ゴシック"/>
            <family val="3"/>
            <charset val="128"/>
          </rPr>
          <t>自動計算</t>
        </r>
        <r>
          <rPr>
            <sz val="9"/>
            <color indexed="81"/>
            <rFont val="MS P ゴシック"/>
            <family val="3"/>
            <charset val="128"/>
          </rPr>
          <t xml:space="preserve">
</t>
        </r>
      </text>
    </comment>
    <comment ref="S18" authorId="0" shapeId="0" xr:uid="{00000000-0006-0000-0200-000013000000}">
      <text>
        <r>
          <rPr>
            <b/>
            <sz val="9"/>
            <color indexed="81"/>
            <rFont val="MS P ゴシック"/>
            <family val="3"/>
            <charset val="128"/>
          </rPr>
          <t>自動計算</t>
        </r>
        <r>
          <rPr>
            <sz val="9"/>
            <color indexed="81"/>
            <rFont val="MS P ゴシック"/>
            <family val="3"/>
            <charset val="128"/>
          </rPr>
          <t xml:space="preserve">
</t>
        </r>
      </text>
    </comment>
    <comment ref="P20" authorId="0" shapeId="0" xr:uid="{00000000-0006-0000-0200-000014000000}">
      <text>
        <r>
          <rPr>
            <b/>
            <sz val="9"/>
            <color indexed="81"/>
            <rFont val="MS P ゴシック"/>
            <family val="3"/>
            <charset val="128"/>
          </rPr>
          <t>集計表から自動入力</t>
        </r>
        <r>
          <rPr>
            <sz val="9"/>
            <color indexed="81"/>
            <rFont val="MS P ゴシック"/>
            <family val="3"/>
            <charset val="128"/>
          </rPr>
          <t xml:space="preserve">
</t>
        </r>
      </text>
    </comment>
    <comment ref="Q20" authorId="0" shapeId="0" xr:uid="{00000000-0006-0000-0200-000015000000}">
      <text>
        <r>
          <rPr>
            <b/>
            <sz val="9"/>
            <color indexed="81"/>
            <rFont val="MS P ゴシック"/>
            <family val="3"/>
            <charset val="128"/>
          </rPr>
          <t>集計表から自動入力</t>
        </r>
        <r>
          <rPr>
            <sz val="9"/>
            <color indexed="81"/>
            <rFont val="MS P ゴシック"/>
            <family val="3"/>
            <charset val="128"/>
          </rPr>
          <t xml:space="preserve">
</t>
        </r>
      </text>
    </comment>
    <comment ref="R20" authorId="0" shapeId="0" xr:uid="{00000000-0006-0000-0200-000016000000}">
      <text>
        <r>
          <rPr>
            <b/>
            <sz val="9"/>
            <color indexed="81"/>
            <rFont val="MS P ゴシック"/>
            <family val="3"/>
            <charset val="128"/>
          </rPr>
          <t>自動計算</t>
        </r>
        <r>
          <rPr>
            <sz val="9"/>
            <color indexed="81"/>
            <rFont val="MS P ゴシック"/>
            <family val="3"/>
            <charset val="128"/>
          </rPr>
          <t xml:space="preserve">
</t>
        </r>
      </text>
    </comment>
    <comment ref="S20" authorId="0" shapeId="0" xr:uid="{00000000-0006-0000-0200-000017000000}">
      <text>
        <r>
          <rPr>
            <b/>
            <sz val="9"/>
            <color indexed="81"/>
            <rFont val="MS P ゴシック"/>
            <family val="3"/>
            <charset val="128"/>
          </rPr>
          <t>自動計算</t>
        </r>
        <r>
          <rPr>
            <sz val="9"/>
            <color indexed="81"/>
            <rFont val="MS P ゴシック"/>
            <family val="3"/>
            <charset val="128"/>
          </rPr>
          <t xml:space="preserve">
</t>
        </r>
      </text>
    </comment>
    <comment ref="P22" authorId="0" shapeId="0" xr:uid="{00000000-0006-0000-0200-000018000000}">
      <text>
        <r>
          <rPr>
            <b/>
            <sz val="9"/>
            <color indexed="81"/>
            <rFont val="MS P ゴシック"/>
            <family val="3"/>
            <charset val="128"/>
          </rPr>
          <t>集計表から自動入力</t>
        </r>
        <r>
          <rPr>
            <sz val="9"/>
            <color indexed="81"/>
            <rFont val="MS P ゴシック"/>
            <family val="3"/>
            <charset val="128"/>
          </rPr>
          <t xml:space="preserve">
</t>
        </r>
      </text>
    </comment>
    <comment ref="Q22" authorId="0" shapeId="0" xr:uid="{00000000-0006-0000-0200-000019000000}">
      <text>
        <r>
          <rPr>
            <b/>
            <sz val="9"/>
            <color indexed="81"/>
            <rFont val="MS P ゴシック"/>
            <family val="3"/>
            <charset val="128"/>
          </rPr>
          <t>集計表から自動入力</t>
        </r>
        <r>
          <rPr>
            <sz val="9"/>
            <color indexed="81"/>
            <rFont val="MS P ゴシック"/>
            <family val="3"/>
            <charset val="128"/>
          </rPr>
          <t xml:space="preserve">
</t>
        </r>
      </text>
    </comment>
    <comment ref="R22" authorId="0" shapeId="0" xr:uid="{00000000-0006-0000-0200-00001A000000}">
      <text>
        <r>
          <rPr>
            <b/>
            <sz val="9"/>
            <color indexed="81"/>
            <rFont val="MS P ゴシック"/>
            <family val="3"/>
            <charset val="128"/>
          </rPr>
          <t>自動計算</t>
        </r>
        <r>
          <rPr>
            <sz val="9"/>
            <color indexed="81"/>
            <rFont val="MS P ゴシック"/>
            <family val="3"/>
            <charset val="128"/>
          </rPr>
          <t xml:space="preserve">
</t>
        </r>
      </text>
    </comment>
    <comment ref="S22" authorId="0" shapeId="0" xr:uid="{00000000-0006-0000-0200-00001B000000}">
      <text>
        <r>
          <rPr>
            <b/>
            <sz val="9"/>
            <color indexed="81"/>
            <rFont val="MS P ゴシック"/>
            <family val="3"/>
            <charset val="128"/>
          </rPr>
          <t>自動計算</t>
        </r>
        <r>
          <rPr>
            <sz val="9"/>
            <color indexed="81"/>
            <rFont val="MS P ゴシック"/>
            <family val="3"/>
            <charset val="128"/>
          </rPr>
          <t xml:space="preserve">
</t>
        </r>
      </text>
    </comment>
    <comment ref="P24" authorId="0" shapeId="0" xr:uid="{00000000-0006-0000-0200-00001C000000}">
      <text>
        <r>
          <rPr>
            <b/>
            <sz val="9"/>
            <color indexed="81"/>
            <rFont val="MS P ゴシック"/>
            <family val="3"/>
            <charset val="128"/>
          </rPr>
          <t>集計表から自動入力</t>
        </r>
        <r>
          <rPr>
            <sz val="9"/>
            <color indexed="81"/>
            <rFont val="MS P ゴシック"/>
            <family val="3"/>
            <charset val="128"/>
          </rPr>
          <t xml:space="preserve">
</t>
        </r>
      </text>
    </comment>
    <comment ref="Q24" authorId="0" shapeId="0" xr:uid="{00000000-0006-0000-0200-00001D000000}">
      <text>
        <r>
          <rPr>
            <b/>
            <sz val="9"/>
            <color indexed="81"/>
            <rFont val="MS P ゴシック"/>
            <family val="3"/>
            <charset val="128"/>
          </rPr>
          <t>集計表から自動入力</t>
        </r>
        <r>
          <rPr>
            <sz val="9"/>
            <color indexed="81"/>
            <rFont val="MS P ゴシック"/>
            <family val="3"/>
            <charset val="128"/>
          </rPr>
          <t xml:space="preserve">
</t>
        </r>
      </text>
    </comment>
    <comment ref="R24" authorId="0" shapeId="0" xr:uid="{00000000-0006-0000-0200-00001E000000}">
      <text>
        <r>
          <rPr>
            <b/>
            <sz val="9"/>
            <color indexed="81"/>
            <rFont val="MS P ゴシック"/>
            <family val="3"/>
            <charset val="128"/>
          </rPr>
          <t>自動計算</t>
        </r>
        <r>
          <rPr>
            <sz val="9"/>
            <color indexed="81"/>
            <rFont val="MS P ゴシック"/>
            <family val="3"/>
            <charset val="128"/>
          </rPr>
          <t xml:space="preserve">
</t>
        </r>
      </text>
    </comment>
    <comment ref="S24" authorId="0" shapeId="0" xr:uid="{00000000-0006-0000-0200-00001F000000}">
      <text>
        <r>
          <rPr>
            <b/>
            <sz val="9"/>
            <color indexed="81"/>
            <rFont val="MS P ゴシック"/>
            <family val="3"/>
            <charset val="128"/>
          </rPr>
          <t>自動計算</t>
        </r>
        <r>
          <rPr>
            <sz val="9"/>
            <color indexed="81"/>
            <rFont val="MS P ゴシック"/>
            <family val="3"/>
            <charset val="128"/>
          </rPr>
          <t xml:space="preserve">
</t>
        </r>
      </text>
    </comment>
    <comment ref="P26" authorId="0" shapeId="0" xr:uid="{00000000-0006-0000-0200-000020000000}">
      <text>
        <r>
          <rPr>
            <b/>
            <sz val="9"/>
            <color indexed="81"/>
            <rFont val="MS P ゴシック"/>
            <family val="3"/>
            <charset val="128"/>
          </rPr>
          <t>集計表から自動入力</t>
        </r>
        <r>
          <rPr>
            <sz val="9"/>
            <color indexed="81"/>
            <rFont val="MS P ゴシック"/>
            <family val="3"/>
            <charset val="128"/>
          </rPr>
          <t xml:space="preserve">
</t>
        </r>
      </text>
    </comment>
    <comment ref="Q26" authorId="0" shapeId="0" xr:uid="{00000000-0006-0000-0200-000021000000}">
      <text>
        <r>
          <rPr>
            <b/>
            <sz val="9"/>
            <color indexed="81"/>
            <rFont val="MS P ゴシック"/>
            <family val="3"/>
            <charset val="128"/>
          </rPr>
          <t>集計表から自動入力</t>
        </r>
        <r>
          <rPr>
            <sz val="9"/>
            <color indexed="81"/>
            <rFont val="MS P ゴシック"/>
            <family val="3"/>
            <charset val="128"/>
          </rPr>
          <t xml:space="preserve">
</t>
        </r>
      </text>
    </comment>
    <comment ref="R26" authorId="0" shapeId="0" xr:uid="{00000000-0006-0000-0200-000022000000}">
      <text>
        <r>
          <rPr>
            <b/>
            <sz val="9"/>
            <color indexed="81"/>
            <rFont val="MS P ゴシック"/>
            <family val="3"/>
            <charset val="128"/>
          </rPr>
          <t>自動計算</t>
        </r>
        <r>
          <rPr>
            <sz val="9"/>
            <color indexed="81"/>
            <rFont val="MS P ゴシック"/>
            <family val="3"/>
            <charset val="128"/>
          </rPr>
          <t xml:space="preserve">
</t>
        </r>
      </text>
    </comment>
    <comment ref="S26" authorId="0" shapeId="0" xr:uid="{00000000-0006-0000-0200-000023000000}">
      <text>
        <r>
          <rPr>
            <b/>
            <sz val="9"/>
            <color indexed="81"/>
            <rFont val="MS P ゴシック"/>
            <family val="3"/>
            <charset val="128"/>
          </rPr>
          <t>自動計算</t>
        </r>
        <r>
          <rPr>
            <sz val="9"/>
            <color indexed="81"/>
            <rFont val="MS P ゴシック"/>
            <family val="3"/>
            <charset val="128"/>
          </rPr>
          <t xml:space="preserve">
</t>
        </r>
      </text>
    </comment>
    <comment ref="V26" authorId="0" shapeId="0" xr:uid="{00000000-0006-0000-0200-000024000000}">
      <text>
        <r>
          <rPr>
            <b/>
            <sz val="9"/>
            <color indexed="81"/>
            <rFont val="MS P ゴシック"/>
            <family val="3"/>
            <charset val="128"/>
          </rPr>
          <t>集計表から自動計算</t>
        </r>
        <r>
          <rPr>
            <sz val="9"/>
            <color indexed="81"/>
            <rFont val="MS P ゴシック"/>
            <family val="3"/>
            <charset val="128"/>
          </rPr>
          <t xml:space="preserve">
</t>
        </r>
      </text>
    </comment>
    <comment ref="P29" authorId="0" shapeId="0" xr:uid="{00000000-0006-0000-0200-000025000000}">
      <text>
        <r>
          <rPr>
            <b/>
            <sz val="9"/>
            <color indexed="81"/>
            <rFont val="MS P ゴシック"/>
            <family val="3"/>
            <charset val="128"/>
          </rPr>
          <t>集計表から自動入力</t>
        </r>
        <r>
          <rPr>
            <sz val="9"/>
            <color indexed="81"/>
            <rFont val="MS P ゴシック"/>
            <family val="3"/>
            <charset val="128"/>
          </rPr>
          <t xml:space="preserve">
</t>
        </r>
      </text>
    </comment>
    <comment ref="Q29" authorId="0" shapeId="0" xr:uid="{00000000-0006-0000-0200-000026000000}">
      <text>
        <r>
          <rPr>
            <b/>
            <sz val="9"/>
            <color indexed="81"/>
            <rFont val="MS P ゴシック"/>
            <family val="3"/>
            <charset val="128"/>
          </rPr>
          <t>集計表から自動入力</t>
        </r>
        <r>
          <rPr>
            <sz val="9"/>
            <color indexed="81"/>
            <rFont val="MS P ゴシック"/>
            <family val="3"/>
            <charset val="128"/>
          </rPr>
          <t xml:space="preserve">
</t>
        </r>
      </text>
    </comment>
    <comment ref="R29" authorId="0" shapeId="0" xr:uid="{00000000-0006-0000-0200-000027000000}">
      <text>
        <r>
          <rPr>
            <b/>
            <sz val="9"/>
            <color indexed="81"/>
            <rFont val="MS P ゴシック"/>
            <family val="3"/>
            <charset val="128"/>
          </rPr>
          <t>自動計算</t>
        </r>
        <r>
          <rPr>
            <sz val="9"/>
            <color indexed="81"/>
            <rFont val="MS P ゴシック"/>
            <family val="3"/>
            <charset val="128"/>
          </rPr>
          <t xml:space="preserve">
</t>
        </r>
      </text>
    </comment>
    <comment ref="S29" authorId="0" shapeId="0" xr:uid="{00000000-0006-0000-0200-000028000000}">
      <text>
        <r>
          <rPr>
            <b/>
            <sz val="9"/>
            <color indexed="81"/>
            <rFont val="MS P ゴシック"/>
            <family val="3"/>
            <charset val="128"/>
          </rPr>
          <t>自動計算</t>
        </r>
        <r>
          <rPr>
            <sz val="9"/>
            <color indexed="81"/>
            <rFont val="MS P ゴシック"/>
            <family val="3"/>
            <charset val="128"/>
          </rPr>
          <t xml:space="preserve">
</t>
        </r>
      </text>
    </comment>
    <comment ref="T30" authorId="0" shapeId="0" xr:uid="{00000000-0006-0000-0200-000029000000}">
      <text>
        <r>
          <rPr>
            <sz val="9"/>
            <color indexed="81"/>
            <rFont val="MS P ゴシック"/>
            <family val="3"/>
            <charset val="128"/>
          </rPr>
          <t xml:space="preserve">間接経費が直接経費の30％を超える場合に表示されます。
表示された場合は間接経費を見直してください。
</t>
        </r>
      </text>
    </comment>
    <comment ref="O32" authorId="0" shapeId="0" xr:uid="{00000000-0006-0000-0200-00002A000000}">
      <text>
        <r>
          <rPr>
            <b/>
            <sz val="10"/>
            <color indexed="10"/>
            <rFont val="MS P ゴシック"/>
            <family val="3"/>
            <charset val="128"/>
          </rPr>
          <t>添付資料「集計表」の「管理運営機関設置の有無」で「有」をした場合のみ表示されます。</t>
        </r>
      </text>
    </comment>
    <comment ref="P32" authorId="0" shapeId="0" xr:uid="{00000000-0006-0000-0200-00002B000000}">
      <text>
        <r>
          <rPr>
            <b/>
            <sz val="9"/>
            <color indexed="81"/>
            <rFont val="MS P ゴシック"/>
            <family val="3"/>
            <charset val="128"/>
          </rPr>
          <t>集計表から自動入力</t>
        </r>
        <r>
          <rPr>
            <sz val="9"/>
            <color indexed="81"/>
            <rFont val="MS P ゴシック"/>
            <family val="3"/>
            <charset val="128"/>
          </rPr>
          <t xml:space="preserve">
</t>
        </r>
      </text>
    </comment>
    <comment ref="Q32" authorId="0" shapeId="0" xr:uid="{00000000-0006-0000-0200-00002C000000}">
      <text>
        <r>
          <rPr>
            <b/>
            <sz val="9"/>
            <color indexed="81"/>
            <rFont val="MS P ゴシック"/>
            <family val="3"/>
            <charset val="128"/>
          </rPr>
          <t>集計表から自動入力</t>
        </r>
        <r>
          <rPr>
            <sz val="9"/>
            <color indexed="81"/>
            <rFont val="MS P ゴシック"/>
            <family val="3"/>
            <charset val="128"/>
          </rPr>
          <t xml:space="preserve">
</t>
        </r>
      </text>
    </comment>
    <comment ref="R32" authorId="0" shapeId="0" xr:uid="{00000000-0006-0000-0200-00002D000000}">
      <text>
        <r>
          <rPr>
            <b/>
            <sz val="9"/>
            <color indexed="81"/>
            <rFont val="MS P ゴシック"/>
            <family val="3"/>
            <charset val="128"/>
          </rPr>
          <t>自動計算</t>
        </r>
        <r>
          <rPr>
            <sz val="9"/>
            <color indexed="81"/>
            <rFont val="MS P ゴシック"/>
            <family val="3"/>
            <charset val="128"/>
          </rPr>
          <t xml:space="preserve">
</t>
        </r>
      </text>
    </comment>
    <comment ref="S32" authorId="0" shapeId="0" xr:uid="{00000000-0006-0000-0200-00002E000000}">
      <text>
        <r>
          <rPr>
            <b/>
            <sz val="9"/>
            <color indexed="81"/>
            <rFont val="MS P ゴシック"/>
            <family val="3"/>
            <charset val="128"/>
          </rPr>
          <t>自動計算</t>
        </r>
        <r>
          <rPr>
            <sz val="9"/>
            <color indexed="81"/>
            <rFont val="MS P ゴシック"/>
            <family val="3"/>
            <charset val="128"/>
          </rPr>
          <t xml:space="preserve">
</t>
        </r>
      </text>
    </comment>
    <comment ref="T33" authorId="0" shapeId="0" xr:uid="{00000000-0006-0000-0200-00002F000000}">
      <text>
        <r>
          <rPr>
            <sz val="9"/>
            <color indexed="81"/>
            <rFont val="MS P ゴシック"/>
            <family val="3"/>
            <charset val="128"/>
          </rPr>
          <t>直接経費の15％を超えた場合に表示されます。
表示された場合は一般管理経費を見直してください。</t>
        </r>
      </text>
    </comment>
    <comment ref="P36" authorId="0" shapeId="0" xr:uid="{00000000-0006-0000-0200-000030000000}">
      <text>
        <r>
          <rPr>
            <b/>
            <sz val="9"/>
            <color indexed="81"/>
            <rFont val="MS P ゴシック"/>
            <family val="3"/>
            <charset val="128"/>
          </rPr>
          <t xml:space="preserve">集計表から自動計算
</t>
        </r>
      </text>
    </comment>
    <comment ref="Q36" authorId="0" shapeId="0" xr:uid="{00000000-0006-0000-0200-000031000000}">
      <text>
        <r>
          <rPr>
            <b/>
            <sz val="9"/>
            <color indexed="81"/>
            <rFont val="MS P ゴシック"/>
            <family val="3"/>
            <charset val="128"/>
          </rPr>
          <t>自動計算</t>
        </r>
        <r>
          <rPr>
            <sz val="9"/>
            <color indexed="81"/>
            <rFont val="MS P ゴシック"/>
            <family val="3"/>
            <charset val="128"/>
          </rPr>
          <t xml:space="preserve">
</t>
        </r>
      </text>
    </comment>
    <comment ref="R36" authorId="0" shapeId="0" xr:uid="{00000000-0006-0000-0200-000032000000}">
      <text>
        <r>
          <rPr>
            <b/>
            <sz val="9"/>
            <color indexed="81"/>
            <rFont val="MS P ゴシック"/>
            <family val="3"/>
            <charset val="128"/>
          </rPr>
          <t>集計表から自動計算</t>
        </r>
        <r>
          <rPr>
            <sz val="9"/>
            <color indexed="81"/>
            <rFont val="MS P ゴシック"/>
            <family val="3"/>
            <charset val="128"/>
          </rPr>
          <t xml:space="preserve">
</t>
        </r>
      </text>
    </comment>
    <comment ref="S36" authorId="0" shapeId="0" xr:uid="{00000000-0006-0000-0200-000033000000}">
      <text>
        <r>
          <rPr>
            <b/>
            <sz val="9"/>
            <color indexed="81"/>
            <rFont val="MS P ゴシック"/>
            <family val="3"/>
            <charset val="128"/>
          </rPr>
          <t>集計表から自動計算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1A633C7F-5C3C-4C9C-A131-291B39A1238E}">
      <text>
        <r>
          <rPr>
            <sz val="8"/>
            <color indexed="81"/>
            <rFont val="MS P ゴシック"/>
            <family val="3"/>
            <charset val="128"/>
          </rPr>
          <t xml:space="preserve">※委託費の限度額を越え、帳簿上、「自己資金」に仕訳が困難が額については、「自己負担額」に整理してください。
</t>
        </r>
      </text>
    </comment>
    <comment ref="U30" authorId="0" shapeId="0" xr:uid="{17EAA91D-BCD7-4349-994B-BD26D86D464F}">
      <text>
        <r>
          <rPr>
            <b/>
            <sz val="9"/>
            <color indexed="10"/>
            <rFont val="MS P ゴシック"/>
            <family val="3"/>
            <charset val="128"/>
          </rPr>
          <t xml:space="preserve">間接経費の精算額が予算額を超えている場合、又は、間接経費が直接経費の30％を超えている場合にメッセージが表示されます。
</t>
        </r>
        <r>
          <rPr>
            <sz val="9"/>
            <color indexed="81"/>
            <rFont val="MS P ゴシック"/>
            <family val="3"/>
            <charset val="128"/>
          </rPr>
          <t xml:space="preserve">
表示された場合は間接経費を見直してください。</t>
        </r>
      </text>
    </comment>
    <comment ref="P32" authorId="0" shapeId="0" xr:uid="{51A7783F-C83C-4EF4-8193-562805777D20}">
      <text>
        <r>
          <rPr>
            <b/>
            <sz val="10"/>
            <color indexed="10"/>
            <rFont val="MS P ゴシック"/>
            <family val="3"/>
            <charset val="128"/>
          </rPr>
          <t>委託費集計表「研究管理運営機関設置の有無」で「有」とした場合のみ表示されます。</t>
        </r>
      </text>
    </comment>
    <comment ref="U33" authorId="0" shapeId="0" xr:uid="{233DDBB0-C6D9-4FDA-BA07-4724A6B66F34}">
      <text>
        <r>
          <rPr>
            <b/>
            <sz val="9"/>
            <color indexed="10"/>
            <rFont val="MS P ゴシック"/>
            <family val="3"/>
            <charset val="128"/>
          </rPr>
          <t>一般管理費が直接経費の15％を超える機関がある場合に表示されます。</t>
        </r>
        <r>
          <rPr>
            <sz val="9"/>
            <color indexed="10"/>
            <rFont val="MS P ゴシック"/>
            <family val="3"/>
            <charset val="128"/>
          </rPr>
          <t xml:space="preserve">
</t>
        </r>
        <r>
          <rPr>
            <sz val="9"/>
            <color indexed="81"/>
            <rFont val="MS P ゴシック"/>
            <family val="3"/>
            <charset val="128"/>
          </rPr>
          <t xml:space="preserve">
表示された場合は委託費集計表の一般管理費を見直してください。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D4C5B196-0648-44A7-891C-07172C9AAE24}">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B6" authorId="0" shapeId="0" xr:uid="{9EE1DEB7-0F6D-4A26-9EAD-21AB79344AA0}">
      <text>
        <r>
          <rPr>
            <b/>
            <sz val="9"/>
            <color indexed="81"/>
            <rFont val="MS P ゴシック"/>
            <family val="3"/>
            <charset val="128"/>
          </rPr>
          <t>自動計算</t>
        </r>
      </text>
    </comment>
    <comment ref="B7" authorId="0" shapeId="0" xr:uid="{0FDEA0CE-2795-4C5A-906B-97839591AC96}">
      <text>
        <r>
          <rPr>
            <b/>
            <sz val="9"/>
            <color indexed="81"/>
            <rFont val="MS P ゴシック"/>
            <family val="3"/>
            <charset val="128"/>
          </rPr>
          <t>自動計算</t>
        </r>
      </text>
    </comment>
    <comment ref="A38" authorId="0" shapeId="0" xr:uid="{AD235287-50DA-4360-A0E7-BBC667494695}">
      <text>
        <r>
          <rPr>
            <b/>
            <sz val="12"/>
            <color indexed="10"/>
            <rFont val="MS P ゴシック"/>
            <family val="3"/>
            <charset val="128"/>
          </rPr>
          <t>「管理運営機関設置の有無」で「有」とした場合のみ表示されます</t>
        </r>
      </text>
    </comment>
    <comment ref="A61" authorId="0" shapeId="0" xr:uid="{BD4DE908-EB71-4369-B779-50ADEE0C5F99}">
      <text>
        <r>
          <rPr>
            <b/>
            <sz val="12"/>
            <color indexed="10"/>
            <rFont val="MS P ゴシック"/>
            <family val="3"/>
            <charset val="128"/>
          </rPr>
          <t>「管理運営機関設置の有無」で「有」とした場合のみ表示されます</t>
        </r>
      </text>
    </comment>
  </commentList>
</comments>
</file>

<file path=xl/sharedStrings.xml><?xml version="1.0" encoding="utf-8"?>
<sst xmlns="http://schemas.openxmlformats.org/spreadsheetml/2006/main" count="420" uniqueCount="191">
  <si>
    <t>購　入　金　額</t>
  </si>
  <si>
    <t>増</t>
  </si>
  <si>
    <t>減</t>
  </si>
  <si>
    <t>員数</t>
  </si>
  <si>
    <t>円</t>
  </si>
  <si>
    <t>比　較　増　減</t>
  </si>
  <si>
    <t>備　考</t>
    <phoneticPr fontId="3"/>
  </si>
  <si>
    <t>合　計</t>
    <rPh sb="0" eb="1">
      <t>ゴウ</t>
    </rPh>
    <rPh sb="2" eb="3">
      <t>ケイ</t>
    </rPh>
    <phoneticPr fontId="3"/>
  </si>
  <si>
    <t>　支出の部</t>
    <phoneticPr fontId="3"/>
  </si>
  <si>
    <t>区　　　分</t>
    <phoneticPr fontId="3"/>
  </si>
  <si>
    <t>精 算 額</t>
    <phoneticPr fontId="3"/>
  </si>
  <si>
    <t>予 算 額</t>
    <phoneticPr fontId="3"/>
  </si>
  <si>
    <t>（２）委託試験研究の開始及び完了の時期</t>
    <phoneticPr fontId="3"/>
  </si>
  <si>
    <t>&lt;記載例&gt;</t>
    <rPh sb="1" eb="4">
      <t>キサイレイ</t>
    </rPh>
    <phoneticPr fontId="3"/>
  </si>
  <si>
    <t>２　収支精算</t>
    <phoneticPr fontId="3"/>
  </si>
  <si>
    <t>　収入の部</t>
    <phoneticPr fontId="3"/>
  </si>
  <si>
    <t>委託試験研究実績報告書</t>
    <phoneticPr fontId="3"/>
  </si>
  <si>
    <t>区　　　分</t>
    <phoneticPr fontId="3"/>
  </si>
  <si>
    <t>１　事業の実施状況</t>
    <phoneticPr fontId="3"/>
  </si>
  <si>
    <t>計</t>
    <phoneticPr fontId="3"/>
  </si>
  <si>
    <t>生物系特定産業技術研究支援センター所長　殿</t>
    <phoneticPr fontId="3"/>
  </si>
  <si>
    <t>（１）試験研究計画名</t>
    <rPh sb="3" eb="5">
      <t>シケン</t>
    </rPh>
    <rPh sb="5" eb="7">
      <t>ケンキュウ</t>
    </rPh>
    <rPh sb="7" eb="10">
      <t>ケイカクメイ</t>
    </rPh>
    <phoneticPr fontId="3"/>
  </si>
  <si>
    <t>委託試験研究成果報告書のとおり　　</t>
    <phoneticPr fontId="3"/>
  </si>
  <si>
    <t>精　算　 額</t>
    <phoneticPr fontId="3"/>
  </si>
  <si>
    <t>予　算　額</t>
    <phoneticPr fontId="3"/>
  </si>
  <si>
    <t>３　物品購入実績</t>
    <rPh sb="2" eb="4">
      <t>ブッピン</t>
    </rPh>
    <rPh sb="4" eb="6">
      <t>コウニュウ</t>
    </rPh>
    <rPh sb="6" eb="8">
      <t>ジッセキ</t>
    </rPh>
    <phoneticPr fontId="3"/>
  </si>
  <si>
    <t>品　　名</t>
    <rPh sb="3" eb="4">
      <t>メイ</t>
    </rPh>
    <phoneticPr fontId="3"/>
  </si>
  <si>
    <t>単　価</t>
    <phoneticPr fontId="3"/>
  </si>
  <si>
    <t>金　額</t>
    <phoneticPr fontId="3"/>
  </si>
  <si>
    <t>仕　様</t>
    <rPh sb="0" eb="1">
      <t>シ</t>
    </rPh>
    <rPh sb="2" eb="3">
      <t>サマ</t>
    </rPh>
    <phoneticPr fontId="3"/>
  </si>
  <si>
    <t>製造又は取得価格</t>
    <rPh sb="0" eb="2">
      <t>セイゾウ</t>
    </rPh>
    <rPh sb="2" eb="3">
      <t>マタ</t>
    </rPh>
    <rPh sb="4" eb="6">
      <t>シュトク</t>
    </rPh>
    <rPh sb="6" eb="8">
      <t>カカク</t>
    </rPh>
    <phoneticPr fontId="3"/>
  </si>
  <si>
    <t>所有権者
（試作品の所在地）</t>
    <rPh sb="0" eb="2">
      <t>ショユウ</t>
    </rPh>
    <rPh sb="2" eb="4">
      <t>ケンシャ</t>
    </rPh>
    <rPh sb="6" eb="9">
      <t>シサクヒン</t>
    </rPh>
    <rPh sb="10" eb="13">
      <t>ショザイチ</t>
    </rPh>
    <phoneticPr fontId="3"/>
  </si>
  <si>
    <t>資産計上した場合の年月</t>
    <rPh sb="0" eb="2">
      <t>シサン</t>
    </rPh>
    <rPh sb="2" eb="4">
      <t>ケイジョウ</t>
    </rPh>
    <rPh sb="6" eb="8">
      <t>バアイ</t>
    </rPh>
    <rPh sb="9" eb="11">
      <t>ネンゲツ</t>
    </rPh>
    <phoneticPr fontId="3"/>
  </si>
  <si>
    <t>備　考</t>
    <rPh sb="0" eb="1">
      <t>ソナエ</t>
    </rPh>
    <rPh sb="2" eb="3">
      <t>コウ</t>
    </rPh>
    <phoneticPr fontId="3"/>
  </si>
  <si>
    <t>４　取得した試作品等</t>
    <rPh sb="2" eb="4">
      <t>シュトク</t>
    </rPh>
    <rPh sb="6" eb="9">
      <t>シサクヒン</t>
    </rPh>
    <rPh sb="9" eb="10">
      <t>トウ</t>
    </rPh>
    <phoneticPr fontId="3"/>
  </si>
  <si>
    <t>（４）委託試験研究の成果</t>
    <phoneticPr fontId="3"/>
  </si>
  <si>
    <t>国立研究開発法人農業・食品産業技術総合研究機構</t>
    <rPh sb="0" eb="2">
      <t>コクリツ</t>
    </rPh>
    <rPh sb="2" eb="4">
      <t>ケンキュウ</t>
    </rPh>
    <rPh sb="4" eb="6">
      <t>カイハツ</t>
    </rPh>
    <rPh sb="11" eb="13">
      <t>ショクヒン</t>
    </rPh>
    <rPh sb="17" eb="19">
      <t>ソウゴウ</t>
    </rPh>
    <phoneticPr fontId="3"/>
  </si>
  <si>
    <t>○○装置</t>
    <rPh sb="2" eb="4">
      <t>ソウチ</t>
    </rPh>
    <phoneticPr fontId="3"/>
  </si>
  <si>
    <t>C社製 G-012</t>
    <rPh sb="1" eb="2">
      <t>シャ</t>
    </rPh>
    <rPh sb="2" eb="3">
      <t>セイ</t>
    </rPh>
    <phoneticPr fontId="3"/>
  </si>
  <si>
    <t>C社製 G-345</t>
    <rPh sb="1" eb="3">
      <t>シャセイ</t>
    </rPh>
    <phoneticPr fontId="3"/>
  </si>
  <si>
    <t>円</t>
    <rPh sb="0" eb="1">
      <t>エン</t>
    </rPh>
    <phoneticPr fontId="3"/>
  </si>
  <si>
    <t>直接経費　</t>
    <phoneticPr fontId="3"/>
  </si>
  <si>
    <t>自己負担額</t>
    <phoneticPr fontId="3"/>
  </si>
  <si>
    <t>委託費</t>
    <phoneticPr fontId="3"/>
  </si>
  <si>
    <t xml:space="preserve">
　試作品名</t>
    <rPh sb="3" eb="6">
      <t>シサクヒン</t>
    </rPh>
    <rPh sb="6" eb="7">
      <t>メイ</t>
    </rPh>
    <phoneticPr fontId="3"/>
  </si>
  <si>
    <t xml:space="preserve">
　　構成</t>
    <rPh sb="3" eb="5">
      <t>コウセイ</t>
    </rPh>
    <phoneticPr fontId="3"/>
  </si>
  <si>
    <t>（様式Ⅲ－３）</t>
    <rPh sb="1" eb="3">
      <t>ヨウシキ</t>
    </rPh>
    <phoneticPr fontId="3"/>
  </si>
  <si>
    <t>印</t>
    <rPh sb="0" eb="1">
      <t>イン</t>
    </rPh>
    <phoneticPr fontId="3"/>
  </si>
  <si>
    <t>　物品費</t>
    <rPh sb="1" eb="3">
      <t>ブッピン</t>
    </rPh>
    <rPh sb="3" eb="4">
      <t>ヒ</t>
    </rPh>
    <phoneticPr fontId="3"/>
  </si>
  <si>
    <t>　人件費・謝金</t>
    <rPh sb="1" eb="4">
      <t>ジンケンヒ</t>
    </rPh>
    <rPh sb="5" eb="7">
      <t>シャキン</t>
    </rPh>
    <phoneticPr fontId="3"/>
  </si>
  <si>
    <t>　旅費</t>
    <rPh sb="1" eb="3">
      <t>リョヒ</t>
    </rPh>
    <phoneticPr fontId="3"/>
  </si>
  <si>
    <t>　その他</t>
    <rPh sb="3" eb="4">
      <t>タ</t>
    </rPh>
    <phoneticPr fontId="3"/>
  </si>
  <si>
    <t>間接経費</t>
    <rPh sb="0" eb="2">
      <t>カンセツ</t>
    </rPh>
    <rPh sb="2" eb="4">
      <t>ケイヒ</t>
    </rPh>
    <phoneticPr fontId="3"/>
  </si>
  <si>
    <t>直接経費の30％以内</t>
    <rPh sb="0" eb="2">
      <t>チョクセツ</t>
    </rPh>
    <rPh sb="2" eb="4">
      <t>ケイヒ</t>
    </rPh>
    <rPh sb="8" eb="10">
      <t>イナイ</t>
    </rPh>
    <phoneticPr fontId="3"/>
  </si>
  <si>
    <t>一般管理費</t>
    <rPh sb="0" eb="2">
      <t>イッパン</t>
    </rPh>
    <rPh sb="2" eb="5">
      <t>カンリヒ</t>
    </rPh>
    <phoneticPr fontId="3"/>
  </si>
  <si>
    <t>添付資料</t>
    <rPh sb="0" eb="2">
      <t>テンプ</t>
    </rPh>
    <rPh sb="2" eb="4">
      <t>シリョウ</t>
    </rPh>
    <phoneticPr fontId="3"/>
  </si>
  <si>
    <t>試験研究計画名：</t>
    <phoneticPr fontId="3"/>
  </si>
  <si>
    <t>コンソーシアム名：　</t>
    <rPh sb="7" eb="8">
      <t>メイ</t>
    </rPh>
    <phoneticPr fontId="3"/>
  </si>
  <si>
    <t>当該事業年度の実施期間：</t>
    <rPh sb="0" eb="2">
      <t>トウガイ</t>
    </rPh>
    <rPh sb="2" eb="4">
      <t>ジギョウ</t>
    </rPh>
    <rPh sb="4" eb="6">
      <t>ネンド</t>
    </rPh>
    <rPh sb="7" eb="9">
      <t>ジッシ</t>
    </rPh>
    <rPh sb="9" eb="11">
      <t>キカン</t>
    </rPh>
    <phoneticPr fontId="3"/>
  </si>
  <si>
    <t>～</t>
    <phoneticPr fontId="3"/>
  </si>
  <si>
    <t>合計</t>
    <rPh sb="0" eb="2">
      <t>ゴウケイ</t>
    </rPh>
    <phoneticPr fontId="3"/>
  </si>
  <si>
    <t>備考</t>
    <rPh sb="0" eb="2">
      <t>ビコウ</t>
    </rPh>
    <phoneticPr fontId="3"/>
  </si>
  <si>
    <t>直接経費計</t>
    <rPh sb="0" eb="2">
      <t>チョクセツ</t>
    </rPh>
    <rPh sb="2" eb="4">
      <t>ケイヒ</t>
    </rPh>
    <rPh sb="4" eb="5">
      <t>ケイ</t>
    </rPh>
    <phoneticPr fontId="3"/>
  </si>
  <si>
    <t>自己負担額</t>
  </si>
  <si>
    <t>【予算額】</t>
    <rPh sb="1" eb="3">
      <t>ヨサン</t>
    </rPh>
    <rPh sb="3" eb="4">
      <t>ガク</t>
    </rPh>
    <phoneticPr fontId="3"/>
  </si>
  <si>
    <t>物品費</t>
    <rPh sb="0" eb="2">
      <t>ブッピン</t>
    </rPh>
    <rPh sb="2" eb="3">
      <t>ヒ</t>
    </rPh>
    <phoneticPr fontId="3"/>
  </si>
  <si>
    <t>人件費・謝金</t>
    <rPh sb="0" eb="3">
      <t>ジンケンヒ</t>
    </rPh>
    <rPh sb="4" eb="6">
      <t>シャキン</t>
    </rPh>
    <phoneticPr fontId="3"/>
  </si>
  <si>
    <t>管理運営機関設置の有無</t>
    <rPh sb="0" eb="2">
      <t>カンリ</t>
    </rPh>
    <rPh sb="2" eb="4">
      <t>ウンエイ</t>
    </rPh>
    <rPh sb="4" eb="6">
      <t>キカン</t>
    </rPh>
    <rPh sb="6" eb="8">
      <t>セッチ</t>
    </rPh>
    <rPh sb="9" eb="11">
      <t>ウム</t>
    </rPh>
    <phoneticPr fontId="3"/>
  </si>
  <si>
    <t>うち消費税等相当額</t>
    <rPh sb="2" eb="5">
      <t>ショウヒゼイ</t>
    </rPh>
    <rPh sb="5" eb="6">
      <t>トウ</t>
    </rPh>
    <rPh sb="6" eb="8">
      <t>ソウトウ</t>
    </rPh>
    <rPh sb="8" eb="9">
      <t>ガク</t>
    </rPh>
    <phoneticPr fontId="3"/>
  </si>
  <si>
    <t>【精算額】</t>
    <rPh sb="1" eb="3">
      <t>セイサン</t>
    </rPh>
    <rPh sb="3" eb="4">
      <t>ガク</t>
    </rPh>
    <phoneticPr fontId="3"/>
  </si>
  <si>
    <t>（３）委託試験研究の研究統括者の所属及び氏名</t>
    <rPh sb="10" eb="12">
      <t>ケンキュウ</t>
    </rPh>
    <rPh sb="12" eb="14">
      <t>トウカツ</t>
    </rPh>
    <rPh sb="14" eb="15">
      <t>シャ</t>
    </rPh>
    <rPh sb="16" eb="18">
      <t>ショゾク</t>
    </rPh>
    <phoneticPr fontId="3"/>
  </si>
  <si>
    <t>（非課税､不課税及び免税取引に係る消費税等）</t>
    <rPh sb="1" eb="4">
      <t>ヒカゼイ</t>
    </rPh>
    <rPh sb="5" eb="8">
      <t>フカゼイ</t>
    </rPh>
    <rPh sb="8" eb="9">
      <t>オヨ</t>
    </rPh>
    <rPh sb="10" eb="14">
      <t>メンゼイトリヒキ</t>
    </rPh>
    <rPh sb="15" eb="16">
      <t>カカ</t>
    </rPh>
    <rPh sb="17" eb="20">
      <t>ショウヒゼイ</t>
    </rPh>
    <rPh sb="20" eb="21">
      <t>トウ</t>
    </rPh>
    <phoneticPr fontId="3"/>
  </si>
  <si>
    <t>※基本的に本表への入力は不要です</t>
    <rPh sb="1" eb="4">
      <t>キホンテキ</t>
    </rPh>
    <rPh sb="5" eb="6">
      <t>ホン</t>
    </rPh>
    <rPh sb="6" eb="7">
      <t>オモテ</t>
    </rPh>
    <rPh sb="9" eb="11">
      <t>ニュウリョク</t>
    </rPh>
    <rPh sb="12" eb="14">
      <t>フヨウ</t>
    </rPh>
    <phoneticPr fontId="3"/>
  </si>
  <si>
    <t>旅費</t>
    <rPh sb="0" eb="2">
      <t>リョヒ</t>
    </rPh>
    <phoneticPr fontId="3"/>
  </si>
  <si>
    <t>その他</t>
    <rPh sb="2" eb="3">
      <t>タ</t>
    </rPh>
    <phoneticPr fontId="3"/>
  </si>
  <si>
    <t>物品費計</t>
    <rPh sb="0" eb="2">
      <t>ブッピン</t>
    </rPh>
    <rPh sb="2" eb="3">
      <t>ヒ</t>
    </rPh>
    <rPh sb="3" eb="4">
      <t>ケイ</t>
    </rPh>
    <phoneticPr fontId="3"/>
  </si>
  <si>
    <t>人件費・謝金計</t>
    <rPh sb="0" eb="3">
      <t>ジンケンヒ</t>
    </rPh>
    <rPh sb="4" eb="6">
      <t>シャキン</t>
    </rPh>
    <rPh sb="6" eb="7">
      <t>ケイ</t>
    </rPh>
    <phoneticPr fontId="3"/>
  </si>
  <si>
    <t>旅費計</t>
    <rPh sb="0" eb="2">
      <t>リョヒ</t>
    </rPh>
    <rPh sb="2" eb="3">
      <t>ケイ</t>
    </rPh>
    <phoneticPr fontId="3"/>
  </si>
  <si>
    <t>その他計</t>
    <rPh sb="2" eb="3">
      <t>タ</t>
    </rPh>
    <rPh sb="3" eb="4">
      <t>ケイ</t>
    </rPh>
    <phoneticPr fontId="3"/>
  </si>
  <si>
    <t>所有権者
（所在地）</t>
    <rPh sb="0" eb="2">
      <t>ショユウ</t>
    </rPh>
    <rPh sb="2" eb="3">
      <t>ケン</t>
    </rPh>
    <rPh sb="3" eb="4">
      <t>シャ</t>
    </rPh>
    <rPh sb="6" eb="9">
      <t>ショザイチ</t>
    </rPh>
    <phoneticPr fontId="3"/>
  </si>
  <si>
    <r>
      <t xml:space="preserve">耐用年数
</t>
    </r>
    <r>
      <rPr>
        <sz val="8"/>
        <color indexed="8"/>
        <rFont val="ＭＳ Ｐゴシック"/>
        <family val="3"/>
        <charset val="128"/>
      </rPr>
      <t>（処分制限年月日）</t>
    </r>
    <rPh sb="0" eb="2">
      <t>タイヨウ</t>
    </rPh>
    <rPh sb="2" eb="4">
      <t>ネンスウ</t>
    </rPh>
    <rPh sb="6" eb="8">
      <t>ショブン</t>
    </rPh>
    <rPh sb="8" eb="10">
      <t>セイゲン</t>
    </rPh>
    <rPh sb="10" eb="13">
      <t>ネンガッピ</t>
    </rPh>
    <phoneticPr fontId="3"/>
  </si>
  <si>
    <t>事業終了後の
継続使用の
有無</t>
    <rPh sb="0" eb="2">
      <t>ジギョウシュ</t>
    </rPh>
    <rPh sb="2" eb="4">
      <t>シュウリョウ</t>
    </rPh>
    <rPh sb="4" eb="5">
      <t>ゴ</t>
    </rPh>
    <rPh sb="7" eb="9">
      <t>ケイゾク</t>
    </rPh>
    <rPh sb="9" eb="11">
      <t>シヨウ</t>
    </rPh>
    <rPh sb="13" eb="15">
      <t>ウム</t>
    </rPh>
    <phoneticPr fontId="3"/>
  </si>
  <si>
    <t>規　格</t>
  </si>
  <si>
    <t>備　考</t>
  </si>
  <si>
    <t>精算額合計（A）</t>
    <rPh sb="0" eb="3">
      <t>セイサンガク</t>
    </rPh>
    <rPh sb="3" eb="5">
      <t>ゴウケイ</t>
    </rPh>
    <phoneticPr fontId="3"/>
  </si>
  <si>
    <t>予算額合計（A）</t>
    <rPh sb="0" eb="2">
      <t>ヨサン</t>
    </rPh>
    <rPh sb="2" eb="3">
      <t>ガク</t>
    </rPh>
    <rPh sb="3" eb="5">
      <t>ゴウケイ</t>
    </rPh>
    <phoneticPr fontId="3"/>
  </si>
  <si>
    <t>費目,細目/構成員名</t>
    <rPh sb="0" eb="2">
      <t>ヒモク</t>
    </rPh>
    <rPh sb="3" eb="5">
      <t>サイモク</t>
    </rPh>
    <rPh sb="6" eb="8">
      <t>コウセイ</t>
    </rPh>
    <rPh sb="8" eb="9">
      <t>イン</t>
    </rPh>
    <rPh sb="9" eb="10">
      <t>メイ</t>
    </rPh>
    <phoneticPr fontId="3"/>
  </si>
  <si>
    <t>（記載要領）</t>
    <phoneticPr fontId="3"/>
  </si>
  <si>
    <t>・ 購入の場合は、備考欄に取得年月日を記載すること。</t>
    <phoneticPr fontId="3"/>
  </si>
  <si>
    <t>直接経費の30％を超えています。</t>
    <rPh sb="9" eb="10">
      <t>コ</t>
    </rPh>
    <phoneticPr fontId="3"/>
  </si>
  <si>
    <t>直接経費の15％を超えています。</t>
    <rPh sb="9" eb="10">
      <t>コ</t>
    </rPh>
    <phoneticPr fontId="3"/>
  </si>
  <si>
    <t>（住　所）</t>
    <phoneticPr fontId="3"/>
  </si>
  <si>
    <t>（イノベーション創出強化研究推進事業）</t>
    <rPh sb="8" eb="10">
      <t>ソウシュツ</t>
    </rPh>
    <rPh sb="10" eb="12">
      <t>キョウカ</t>
    </rPh>
    <rPh sb="12" eb="14">
      <t>ケンキュウ</t>
    </rPh>
    <rPh sb="14" eb="16">
      <t>スイシン</t>
    </rPh>
    <rPh sb="16" eb="18">
      <t>ジギョウ</t>
    </rPh>
    <phoneticPr fontId="3"/>
  </si>
  <si>
    <t>令和   年　　月　　日</t>
    <rPh sb="0" eb="1">
      <t>レイ</t>
    </rPh>
    <rPh sb="1" eb="2">
      <t>ワ</t>
    </rPh>
    <phoneticPr fontId="3"/>
  </si>
  <si>
    <t>有</t>
    <rPh sb="0" eb="1">
      <t>ユウ</t>
    </rPh>
    <phoneticPr fontId="3"/>
  </si>
  <si>
    <t>令和２年度　委託費集計表</t>
    <rPh sb="0" eb="2">
      <t>レイワ</t>
    </rPh>
    <rPh sb="3" eb="5">
      <t>ネンド</t>
    </rPh>
    <rPh sb="6" eb="9">
      <t>イタクヒ</t>
    </rPh>
    <rPh sb="9" eb="12">
      <t>シュウケイヒョウ</t>
    </rPh>
    <phoneticPr fontId="3"/>
  </si>
  <si>
    <t>○○県○○市○○区○○　×-×-×××</t>
    <rPh sb="2" eb="3">
      <t>ケン</t>
    </rPh>
    <rPh sb="5" eb="6">
      <t>シ</t>
    </rPh>
    <rPh sb="8" eb="9">
      <t>ク</t>
    </rPh>
    <phoneticPr fontId="3"/>
  </si>
  <si>
    <t>（構成員機関名）</t>
    <rPh sb="1" eb="4">
      <t>コウセイイン</t>
    </rPh>
    <rPh sb="4" eb="6">
      <t>キカン</t>
    </rPh>
    <phoneticPr fontId="3"/>
  </si>
  <si>
    <t>（構成員代表者名）</t>
    <rPh sb="1" eb="4">
      <t>コウセイイン</t>
    </rPh>
    <phoneticPr fontId="3"/>
  </si>
  <si>
    <t>令和○年度　委託費集計表</t>
    <rPh sb="0" eb="2">
      <t>レイワ</t>
    </rPh>
    <rPh sb="3" eb="5">
      <t>ネンド</t>
    </rPh>
    <rPh sb="6" eb="9">
      <t>イタクヒ</t>
    </rPh>
    <rPh sb="9" eb="12">
      <t>シュウケイヒョウ</t>
    </rPh>
    <phoneticPr fontId="3"/>
  </si>
  <si>
    <t>　設備備品費</t>
    <rPh sb="1" eb="3">
      <t>セツビ</t>
    </rPh>
    <rPh sb="3" eb="6">
      <t>ビヒンヒ</t>
    </rPh>
    <phoneticPr fontId="3"/>
  </si>
  <si>
    <t>　消耗品費</t>
    <rPh sb="1" eb="4">
      <t>ショウモウヒン</t>
    </rPh>
    <rPh sb="4" eb="5">
      <t>ヒ</t>
    </rPh>
    <phoneticPr fontId="3"/>
  </si>
  <si>
    <t>　人件費（賃金）</t>
    <rPh sb="1" eb="4">
      <t>ジンケンヒ</t>
    </rPh>
    <rPh sb="5" eb="7">
      <t>チンギン</t>
    </rPh>
    <phoneticPr fontId="3"/>
  </si>
  <si>
    <t>　謝金</t>
    <rPh sb="1" eb="3">
      <t>シャキン</t>
    </rPh>
    <phoneticPr fontId="3"/>
  </si>
  <si>
    <t>　国内旅費（依頼出張以外）</t>
    <rPh sb="1" eb="3">
      <t>コクナイ</t>
    </rPh>
    <rPh sb="3" eb="5">
      <t>リョヒ</t>
    </rPh>
    <rPh sb="10" eb="12">
      <t>イガイ</t>
    </rPh>
    <phoneticPr fontId="3"/>
  </si>
  <si>
    <t>　国内旅費（依頼出張）</t>
    <rPh sb="1" eb="3">
      <t>コクナイ</t>
    </rPh>
    <rPh sb="3" eb="5">
      <t>リョヒ</t>
    </rPh>
    <phoneticPr fontId="3"/>
  </si>
  <si>
    <t>　外国旅費</t>
    <rPh sb="1" eb="3">
      <t>ガイコク</t>
    </rPh>
    <rPh sb="3" eb="5">
      <t>リョヒ</t>
    </rPh>
    <phoneticPr fontId="3"/>
  </si>
  <si>
    <t>　外注費計</t>
    <rPh sb="1" eb="3">
      <t>ガイチュウ</t>
    </rPh>
    <rPh sb="3" eb="4">
      <t>ヒ</t>
    </rPh>
    <rPh sb="4" eb="5">
      <t>ケイ</t>
    </rPh>
    <phoneticPr fontId="3"/>
  </si>
  <si>
    <t>　印刷製本費計</t>
    <rPh sb="1" eb="3">
      <t>インサツ</t>
    </rPh>
    <rPh sb="3" eb="5">
      <t>セイホン</t>
    </rPh>
    <rPh sb="5" eb="6">
      <t>ヒ</t>
    </rPh>
    <rPh sb="6" eb="7">
      <t>ケイ</t>
    </rPh>
    <phoneticPr fontId="3"/>
  </si>
  <si>
    <t>　会議費計</t>
    <rPh sb="1" eb="3">
      <t>カイギ</t>
    </rPh>
    <rPh sb="3" eb="4">
      <t>ヒ</t>
    </rPh>
    <rPh sb="4" eb="5">
      <t>ケイ</t>
    </rPh>
    <phoneticPr fontId="3"/>
  </si>
  <si>
    <t>　通信運搬費計</t>
    <rPh sb="1" eb="3">
      <t>ツウシン</t>
    </rPh>
    <rPh sb="3" eb="5">
      <t>ウンパン</t>
    </rPh>
    <rPh sb="5" eb="6">
      <t>ヒ</t>
    </rPh>
    <rPh sb="6" eb="7">
      <t>ケイ</t>
    </rPh>
    <phoneticPr fontId="3"/>
  </si>
  <si>
    <t>　光熱水料計</t>
    <rPh sb="1" eb="3">
      <t>コウネツ</t>
    </rPh>
    <rPh sb="3" eb="4">
      <t>スイ</t>
    </rPh>
    <rPh sb="4" eb="5">
      <t>リョウ</t>
    </rPh>
    <rPh sb="5" eb="6">
      <t>ケイ</t>
    </rPh>
    <phoneticPr fontId="3"/>
  </si>
  <si>
    <t>　その他（諸経費）</t>
    <rPh sb="3" eb="4">
      <t>タ</t>
    </rPh>
    <rPh sb="5" eb="8">
      <t>ショケイヒ</t>
    </rPh>
    <phoneticPr fontId="3"/>
  </si>
  <si>
    <t>無</t>
  </si>
  <si>
    <t>令和　年　月　日</t>
    <rPh sb="0" eb="1">
      <t>レイ</t>
    </rPh>
    <rPh sb="1" eb="2">
      <t>ワ</t>
    </rPh>
    <phoneticPr fontId="3"/>
  </si>
  <si>
    <t>開始：令和　年　月　日</t>
    <rPh sb="0" eb="2">
      <t>カイシ</t>
    </rPh>
    <rPh sb="3" eb="5">
      <t>レイワ</t>
    </rPh>
    <rPh sb="6" eb="7">
      <t>ネン</t>
    </rPh>
    <rPh sb="8" eb="9">
      <t>ガツ</t>
    </rPh>
    <rPh sb="10" eb="11">
      <t>ニチ</t>
    </rPh>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</si>
  <si>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phoneticPr fontId="3"/>
  </si>
  <si>
    <t>（住　所）</t>
    <rPh sb="1" eb="2">
      <t>ジュウ</t>
    </rPh>
    <rPh sb="3" eb="4">
      <t>ショ</t>
    </rPh>
    <phoneticPr fontId="3"/>
  </si>
  <si>
    <t>（コンソーシアム名）</t>
    <phoneticPr fontId="3"/>
  </si>
  <si>
    <t>（代表機関名）</t>
    <rPh sb="1" eb="3">
      <t>ダイヒョウ</t>
    </rPh>
    <rPh sb="3" eb="5">
      <t>キカン</t>
    </rPh>
    <rPh sb="5" eb="6">
      <t>メイ</t>
    </rPh>
    <phoneticPr fontId="3"/>
  </si>
  <si>
    <t>（代  表  者）</t>
    <rPh sb="1" eb="2">
      <t>ダイ</t>
    </rPh>
    <rPh sb="4" eb="5">
      <t>ヒョウ</t>
    </rPh>
    <rPh sb="7" eb="8">
      <t>モノ</t>
    </rPh>
    <phoneticPr fontId="3"/>
  </si>
  <si>
    <t>　令和○年度委託事業について、下記のとおり実施したので、その実績を報告します。　</t>
    <rPh sb="1" eb="3">
      <t>レイワ</t>
    </rPh>
    <phoneticPr fontId="3"/>
  </si>
  <si>
    <t>（１）試験研究計画名</t>
    <rPh sb="7" eb="9">
      <t>ケイカク</t>
    </rPh>
    <phoneticPr fontId="3"/>
  </si>
  <si>
    <t>委託試験研究成果報告書のとおり　</t>
    <phoneticPr fontId="3"/>
  </si>
  <si>
    <t>完了：令和　年　月　日</t>
    <rPh sb="0" eb="2">
      <t>カンリョウ</t>
    </rPh>
    <rPh sb="3" eb="4">
      <t>レイ</t>
    </rPh>
    <rPh sb="4" eb="5">
      <t>ワ</t>
    </rPh>
    <rPh sb="6" eb="7">
      <t>ネン</t>
    </rPh>
    <rPh sb="8" eb="9">
      <t>ガツ</t>
    </rPh>
    <rPh sb="10" eb="11">
      <t>ニチ</t>
    </rPh>
    <phoneticPr fontId="3"/>
  </si>
  <si>
    <t>○○事業××拡大コンソーシアム</t>
    <phoneticPr fontId="3"/>
  </si>
  <si>
    <r>
      <t>○○○○○　</t>
    </r>
    <r>
      <rPr>
        <sz val="10"/>
        <color rgb="FFFF0000"/>
        <rFont val="ＭＳ Ｐゴシック"/>
        <family val="3"/>
        <charset val="128"/>
      </rPr>
      <t>←※試験研究委託契約書第１条に記載されている委託業務名を記載してください。</t>
    </r>
    <phoneticPr fontId="3"/>
  </si>
  <si>
    <t>←※　試験研究委託契約書第３条に記載されている委託期間を記載してください。</t>
    <rPh sb="3" eb="5">
      <t>シケン</t>
    </rPh>
    <rPh sb="5" eb="7">
      <t>ケンキュウ</t>
    </rPh>
    <rPh sb="7" eb="9">
      <t>イタク</t>
    </rPh>
    <rPh sb="9" eb="12">
      <t>ケイヤクショ</t>
    </rPh>
    <rPh sb="12" eb="13">
      <t>ダイ</t>
    </rPh>
    <rPh sb="14" eb="15">
      <t>ジョウ</t>
    </rPh>
    <rPh sb="16" eb="18">
      <t>キサイ</t>
    </rPh>
    <rPh sb="23" eb="25">
      <t>イタク</t>
    </rPh>
    <rPh sb="25" eb="27">
      <t>キカン</t>
    </rPh>
    <phoneticPr fontId="3"/>
  </si>
  <si>
    <t>※添付資料を併せて提出してください。</t>
  </si>
  <si>
    <t>令和○年○月○日</t>
    <rPh sb="0" eb="1">
      <t>レイ</t>
    </rPh>
    <rPh sb="1" eb="2">
      <t>ワ</t>
    </rPh>
    <phoneticPr fontId="3"/>
  </si>
  <si>
    <t>自己負担額</t>
    <rPh sb="0" eb="2">
      <t>ジコ</t>
    </rPh>
    <rPh sb="2" eb="5">
      <t>フタンガク</t>
    </rPh>
    <phoneticPr fontId="3"/>
  </si>
  <si>
    <t>○○○○株式会社</t>
    <rPh sb="4" eb="8">
      <t>カブシキガイシャ</t>
    </rPh>
    <phoneticPr fontId="3"/>
  </si>
  <si>
    <r>
      <t>代表取締役　○○　○○　</t>
    </r>
    <r>
      <rPr>
        <sz val="9"/>
        <color rgb="FFFF0000"/>
        <rFont val="ＭＳ ゴシック"/>
        <family val="3"/>
        <charset val="128"/>
      </rPr>
      <t>※契約書記載の代表者名</t>
    </r>
    <rPh sb="0" eb="2">
      <t>ダイヒョウ</t>
    </rPh>
    <rPh sb="2" eb="5">
      <t>トリシマリヤク</t>
    </rPh>
    <phoneticPr fontId="3"/>
  </si>
  <si>
    <t>開始：令和○年○月○日</t>
    <rPh sb="0" eb="2">
      <t>カイシ</t>
    </rPh>
    <rPh sb="3" eb="5">
      <t>レイワ</t>
    </rPh>
    <rPh sb="6" eb="7">
      <t>ネン</t>
    </rPh>
    <rPh sb="8" eb="9">
      <t>ガツ</t>
    </rPh>
    <rPh sb="10" eb="11">
      <t>ニチ</t>
    </rPh>
    <phoneticPr fontId="3"/>
  </si>
  <si>
    <t>完了：令和○年○月○日</t>
    <rPh sb="0" eb="2">
      <t>カンリョウ</t>
    </rPh>
    <rPh sb="3" eb="4">
      <t>レイ</t>
    </rPh>
    <rPh sb="4" eb="5">
      <t>ワ</t>
    </rPh>
    <rPh sb="6" eb="7">
      <t>ネン</t>
    </rPh>
    <rPh sb="8" eb="9">
      <t>ガツ</t>
    </rPh>
    <rPh sb="10" eb="11">
      <t>ニチ</t>
    </rPh>
    <phoneticPr fontId="3"/>
  </si>
  <si>
    <t>（注）研究管理運営業務を専門に行う研究管理運営機関を設置した場合のみ一般管理費を計上できます。</t>
  </si>
  <si>
    <t>直接経費の1５％を超えています。</t>
    <rPh sb="9" eb="10">
      <t>コ</t>
    </rPh>
    <phoneticPr fontId="3"/>
  </si>
  <si>
    <t>ＤＮＡシーケンサー</t>
  </si>
  <si>
    <t>○○社製</t>
  </si>
  <si>
    <t>１式</t>
    <rPh sb="1" eb="2">
      <t>シキ</t>
    </rPh>
    <phoneticPr fontId="2"/>
  </si>
  <si>
    <t>○○大学</t>
    <rPh sb="2" eb="4">
      <t>ダイガク</t>
    </rPh>
    <phoneticPr fontId="2"/>
  </si>
  <si>
    <t>５年</t>
    <rPh sb="1" eb="2">
      <t>ネン</t>
    </rPh>
    <phoneticPr fontId="3"/>
  </si>
  <si>
    <t>購入</t>
    <rPh sb="0" eb="2">
      <t>コウニュウ</t>
    </rPh>
    <phoneticPr fontId="2"/>
  </si>
  <si>
    <t>型式等</t>
  </si>
  <si>
    <t>（〇県〇市〇町〇〇番地）</t>
    <phoneticPr fontId="3"/>
  </si>
  <si>
    <t>（R7.3.31）</t>
    <phoneticPr fontId="3"/>
  </si>
  <si>
    <t>（H31.4.30 購入）</t>
    <rPh sb="10" eb="12">
      <t>コウニュウ</t>
    </rPh>
    <phoneticPr fontId="2"/>
  </si>
  <si>
    <t>△△△△△△</t>
  </si>
  <si>
    <t>△△社製</t>
    <rPh sb="2" eb="4">
      <t>シャセイ</t>
    </rPh>
    <phoneticPr fontId="2"/>
  </si>
  <si>
    <t>２台</t>
    <rPh sb="1" eb="2">
      <t>ダイ</t>
    </rPh>
    <phoneticPr fontId="2"/>
  </si>
  <si>
    <t>△△株式会社</t>
    <rPh sb="2" eb="4">
      <t>カブシキ</t>
    </rPh>
    <rPh sb="4" eb="6">
      <t>カイシャ</t>
    </rPh>
    <phoneticPr fontId="2"/>
  </si>
  <si>
    <t>４年</t>
    <rPh sb="1" eb="2">
      <t>ネン</t>
    </rPh>
    <phoneticPr fontId="3"/>
  </si>
  <si>
    <t>ﾌｧｲﾅﾝｽﾘｰｽ48ヶ月分</t>
    <phoneticPr fontId="3"/>
  </si>
  <si>
    <t>△△△－△△△△</t>
    <phoneticPr fontId="3"/>
  </si>
  <si>
    <t>（12ヶ月）</t>
    <rPh sb="4" eb="5">
      <t>ゲツ</t>
    </rPh>
    <phoneticPr fontId="3"/>
  </si>
  <si>
    <t>（　　―　　）</t>
    <phoneticPr fontId="3"/>
  </si>
  <si>
    <t>リース期間</t>
    <rPh sb="3" eb="5">
      <t>キカン</t>
    </rPh>
    <phoneticPr fontId="3"/>
  </si>
  <si>
    <t>平成30年４月１日～</t>
    <rPh sb="0" eb="2">
      <t>ヘイセイ</t>
    </rPh>
    <rPh sb="4" eb="5">
      <t>ネン</t>
    </rPh>
    <rPh sb="6" eb="7">
      <t>ツキ</t>
    </rPh>
    <rPh sb="8" eb="9">
      <t>ヒ</t>
    </rPh>
    <phoneticPr fontId="3"/>
  </si>
  <si>
    <t>リース期間総額</t>
    <rPh sb="3" eb="5">
      <t>キカン</t>
    </rPh>
    <rPh sb="5" eb="7">
      <t>ソウガク</t>
    </rPh>
    <phoneticPr fontId="3"/>
  </si>
  <si>
    <t>リース月額（単価）</t>
    <rPh sb="3" eb="5">
      <t>ゲツガク</t>
    </rPh>
    <rPh sb="6" eb="8">
      <t>タンカ</t>
    </rPh>
    <phoneticPr fontId="3"/>
  </si>
  <si>
    <t>○○○システム</t>
  </si>
  <si>
    <t>○○○○</t>
  </si>
  <si>
    <t>未計上</t>
    <rPh sb="0" eb="3">
      <t>ミケイジョウ</t>
    </rPh>
    <phoneticPr fontId="2"/>
  </si>
  <si>
    <t>○年度に</t>
    <rPh sb="1" eb="3">
      <t>ネンド</t>
    </rPh>
    <phoneticPr fontId="2"/>
  </si>
  <si>
    <t>資産計上予定</t>
  </si>
  <si>
    <t>（記載要領）</t>
  </si>
  <si>
    <t>・試作品等が複数の部分により構成される場合には、その部分を試作品等の内訳として記載すること。</t>
  </si>
  <si>
    <t>・「製造又は取得価格」欄は、当該試作品等の直接材料費の額を記載すること。</t>
  </si>
  <si>
    <t>・「資産計上した場合の年月」欄は、各年度中に資産計上した場合に記載すること。</t>
  </si>
  <si>
    <t>・「備考」欄には、委託先において、事業終了までに試作品等を完成品として資産計上する予定
    がある場合に、その旨を記載すること。</t>
  </si>
  <si>
    <t>開始：令和○年○月○日</t>
    <phoneticPr fontId="3"/>
  </si>
  <si>
    <t>完了：令和○年○月○日</t>
    <phoneticPr fontId="3"/>
  </si>
  <si>
    <t>○○○○○</t>
    <phoneticPr fontId="3"/>
  </si>
  <si>
    <t>株○○商事</t>
  </si>
  <si>
    <t>株○○商事</t>
    <phoneticPr fontId="3"/>
  </si>
  <si>
    <t>○○有限会社</t>
  </si>
  <si>
    <t>一般管理費</t>
  </si>
  <si>
    <t/>
  </si>
  <si>
    <t>一般管理経費</t>
  </si>
  <si>
    <t>　消費税等相当額</t>
    <rPh sb="1" eb="4">
      <t>ショウヒゼイ</t>
    </rPh>
    <rPh sb="4" eb="5">
      <t>トウ</t>
    </rPh>
    <rPh sb="5" eb="7">
      <t>ソウトウ</t>
    </rPh>
    <rPh sb="7" eb="8">
      <t>ガク</t>
    </rPh>
    <phoneticPr fontId="3"/>
  </si>
  <si>
    <t>（３）委託試験研究の研究総括者又は研究統括者の所属及び氏名</t>
    <rPh sb="10" eb="12">
      <t>ケンキュウ</t>
    </rPh>
    <rPh sb="12" eb="14">
      <t>ソウカツ</t>
    </rPh>
    <rPh sb="14" eb="15">
      <t>シャ</t>
    </rPh>
    <rPh sb="15" eb="16">
      <t>マタ</t>
    </rPh>
    <rPh sb="17" eb="19">
      <t>ケンキュウ</t>
    </rPh>
    <rPh sb="19" eb="22">
      <t>トウカツシャ</t>
    </rPh>
    <rPh sb="23" eb="25">
      <t>ショゾク</t>
    </rPh>
    <phoneticPr fontId="3"/>
  </si>
  <si>
    <r>
      <t>（３）委託試験研究の研究総括者又は研究統括者の所属及び氏名　</t>
    </r>
    <r>
      <rPr>
        <sz val="10"/>
        <color rgb="FFFF0000"/>
        <rFont val="ＭＳ Ｐゴシック"/>
        <family val="3"/>
        <charset val="128"/>
      </rPr>
      <t>←※１　該当する代表者の役職名に修正してください。</t>
    </r>
    <rPh sb="10" eb="12">
      <t>ケンキュウ</t>
    </rPh>
    <rPh sb="12" eb="14">
      <t>ソウカツ</t>
    </rPh>
    <rPh sb="14" eb="15">
      <t>シャ</t>
    </rPh>
    <rPh sb="15" eb="16">
      <t>マタ</t>
    </rPh>
    <rPh sb="17" eb="19">
      <t>ケンキュウ</t>
    </rPh>
    <rPh sb="19" eb="22">
      <t>トウカツシャ</t>
    </rPh>
    <rPh sb="23" eb="25">
      <t>ショゾク</t>
    </rPh>
    <rPh sb="34" eb="36">
      <t>ガイトウ</t>
    </rPh>
    <rPh sb="38" eb="41">
      <t>ダイヒョウシャ</t>
    </rPh>
    <rPh sb="42" eb="45">
      <t>ヤクショクメイ</t>
    </rPh>
    <rPh sb="46" eb="48">
      <t>シュウセイ</t>
    </rPh>
    <phoneticPr fontId="3"/>
  </si>
  <si>
    <r>
      <t>××大学××研究センター　生研　太郎　</t>
    </r>
    <r>
      <rPr>
        <sz val="10"/>
        <color rgb="FFFF0000"/>
        <rFont val="ＭＳ Ｐゴシック"/>
        <family val="3"/>
        <charset val="128"/>
      </rPr>
      <t>←※２　研究統括者または研究総括者の所属・氏名を記載してください。</t>
    </r>
    <rPh sb="31" eb="33">
      <t>ケンキュウ</t>
    </rPh>
    <rPh sb="33" eb="35">
      <t>ソウカツ</t>
    </rPh>
    <rPh sb="35" eb="36">
      <t>シャ</t>
    </rPh>
    <phoneticPr fontId="3"/>
  </si>
  <si>
    <t>※３　構成員が代表機関へ提出する場合は、研究責任者又は研究実施責任者等の所属・氏名を記載してください。</t>
    <rPh sb="20" eb="22">
      <t>ケンキュウ</t>
    </rPh>
    <rPh sb="22" eb="25">
      <t>セキニンシャ</t>
    </rPh>
    <rPh sb="25" eb="26">
      <t>マタ</t>
    </rPh>
    <rPh sb="34" eb="35">
      <t>トウ</t>
    </rPh>
    <rPh sb="42" eb="44">
      <t>キサイ</t>
    </rPh>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</si>
  <si>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</si>
  <si>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rPh sb="218" eb="220">
      <t>ブッピン</t>
    </rPh>
    <rPh sb="220" eb="221">
      <t>トウ</t>
    </rPh>
    <rPh sb="247" eb="249">
      <t>トウガイ</t>
    </rPh>
    <rPh sb="249" eb="251">
      <t>ブッピン</t>
    </rPh>
    <rPh sb="251" eb="252">
      <t>トウ</t>
    </rPh>
    <rPh sb="253" eb="256">
      <t>シュトクビ</t>
    </rPh>
    <rPh sb="258" eb="260">
      <t>キサン</t>
    </rPh>
    <rPh sb="262" eb="264">
      <t>ホウテイ</t>
    </rPh>
    <rPh sb="264" eb="266">
      <t>タイヨウ</t>
    </rPh>
    <rPh sb="266" eb="268">
      <t>ネンスウ</t>
    </rPh>
    <rPh sb="269" eb="271">
      <t>ケイカ</t>
    </rPh>
    <rPh sb="273" eb="274">
      <t>ヒ</t>
    </rPh>
    <rPh sb="275" eb="276">
      <t>ゾク</t>
    </rPh>
    <rPh sb="278" eb="280">
      <t>ネンド</t>
    </rPh>
    <rPh sb="281" eb="282">
      <t>マツ</t>
    </rPh>
    <rPh sb="282" eb="283">
      <t>ヒ</t>
    </rPh>
    <phoneticPr fontId="3"/>
  </si>
  <si>
    <t>費目,細目/構成員名</t>
  </si>
  <si>
    <t>精　算　額</t>
    <phoneticPr fontId="3"/>
  </si>
  <si>
    <t>未達額又は返還額</t>
    <rPh sb="0" eb="2">
      <t>ミタツ</t>
    </rPh>
    <rPh sb="2" eb="3">
      <t>ガク</t>
    </rPh>
    <rPh sb="3" eb="4">
      <t>マタ</t>
    </rPh>
    <rPh sb="5" eb="8">
      <t>ヘンカンガク</t>
    </rPh>
    <phoneticPr fontId="3"/>
  </si>
  <si>
    <t>概算払額の返還済額
（61日ルール適用に伴うものに限る）</t>
    <rPh sb="0" eb="3">
      <t>ガイサンバライ</t>
    </rPh>
    <rPh sb="3" eb="4">
      <t>ガク</t>
    </rPh>
    <rPh sb="5" eb="7">
      <t>ヘンカン</t>
    </rPh>
    <rPh sb="7" eb="8">
      <t>ズミ</t>
    </rPh>
    <rPh sb="8" eb="9">
      <t>ガク</t>
    </rPh>
    <rPh sb="13" eb="14">
      <t>ニチ</t>
    </rPh>
    <rPh sb="17" eb="19">
      <t>テキヨウ</t>
    </rPh>
    <rPh sb="20" eb="21">
      <t>トモナ</t>
    </rPh>
    <rPh sb="25" eb="26">
      <t>カギ</t>
    </rPh>
    <phoneticPr fontId="3"/>
  </si>
  <si>
    <t>委託費の上限</t>
    <rPh sb="0" eb="3">
      <t>イタクヒ</t>
    </rPh>
    <rPh sb="4" eb="6">
      <t>ジョウゲン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</si>
</sst>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quot;）&quot;"/>
    <numFmt numFmtId="177" formatCode="#,##0_ "/>
    <numFmt numFmtId="178" formatCode="#"/>
    <numFmt numFmtId="179" formatCode="###,###,###,###&quot;円&quot;"/>
  </numFmts>
  <fonts count="5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b/>
      <sz val="10"/>
      <color indexed="8"/>
      <name val="ＭＳ Ｐゴシック"/>
      <family val="3"/>
      <charset val="128"/>
    </font>
    <font>
      <b/>
      <sz val="10"/>
      <name val="ＭＳ Ｐゴシック"/>
      <family val="3"/>
      <charset val="128"/>
    </font>
    <font>
      <sz val="10"/>
      <color indexed="10"/>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font>
    <font>
      <sz val="11"/>
      <color theme="1"/>
      <name val="ＭＳ Ｐゴシック"/>
      <family val="3"/>
      <charset val="128"/>
      <scheme val="minor"/>
    </font>
    <font>
      <strike/>
      <sz val="10"/>
      <color rgb="FFFF0000"/>
      <name val="ＭＳ Ｐゴシック"/>
      <family val="3"/>
      <charset val="128"/>
    </font>
    <font>
      <sz val="10"/>
      <color rgb="FFFF0000"/>
      <name val="ＭＳ Ｐゴシック"/>
      <family val="3"/>
      <charset val="128"/>
    </font>
    <font>
      <sz val="11"/>
      <color rgb="FF0000FF"/>
      <name val="ＭＳ Ｐゴシック"/>
      <family val="3"/>
      <charset val="128"/>
    </font>
    <font>
      <b/>
      <sz val="10"/>
      <color rgb="FFFF0000"/>
      <name val="ＭＳ Ｐゴシック"/>
      <family val="3"/>
      <charset val="128"/>
    </font>
    <font>
      <b/>
      <sz val="11"/>
      <color rgb="FFFF0000"/>
      <name val="ＭＳ Ｐゴシック"/>
      <family val="3"/>
      <charset val="128"/>
    </font>
    <font>
      <b/>
      <sz val="9"/>
      <color indexed="10"/>
      <name val="MS P ゴシック"/>
      <family val="3"/>
      <charset val="128"/>
    </font>
    <font>
      <sz val="9"/>
      <name val="ＭＳ Ｐゴシック"/>
      <family val="3"/>
      <charset val="128"/>
    </font>
    <font>
      <sz val="9"/>
      <name val="ＭＳ Ｐゴシック"/>
      <family val="3"/>
      <charset val="128"/>
      <scheme val="minor"/>
    </font>
    <font>
      <b/>
      <sz val="10"/>
      <color indexed="10"/>
      <name val="MS P 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color theme="1"/>
      <name val="ＭＳ Ｐゴシック"/>
      <family val="2"/>
      <scheme val="minor"/>
    </font>
    <font>
      <sz val="10"/>
      <color theme="1"/>
      <name val="ＭＳ Ｐゴシック"/>
      <family val="2"/>
      <charset val="128"/>
      <scheme val="minor"/>
    </font>
    <font>
      <u/>
      <sz val="10"/>
      <color theme="10"/>
      <name val="ＭＳ Ｐゴシック"/>
      <family val="2"/>
      <charset val="128"/>
      <scheme val="minor"/>
    </font>
    <font>
      <sz val="8"/>
      <color indexed="8"/>
      <name val="ＭＳ Ｐゴシック"/>
      <family val="3"/>
      <charset val="128"/>
    </font>
    <font>
      <sz val="12"/>
      <name val="ＭＳ Ｐゴシック"/>
      <family val="3"/>
      <charset val="128"/>
    </font>
    <font>
      <b/>
      <sz val="12"/>
      <name val="ＭＳ Ｐゴシック"/>
      <family val="3"/>
      <charset val="128"/>
    </font>
    <font>
      <sz val="12"/>
      <color rgb="FFFF0000"/>
      <name val="ＭＳ Ｐゴシック"/>
      <family val="3"/>
      <charset val="128"/>
    </font>
    <font>
      <b/>
      <sz val="12"/>
      <color indexed="8"/>
      <name val="ＭＳ Ｐゴシック"/>
      <family val="3"/>
      <charset val="128"/>
    </font>
    <font>
      <sz val="9"/>
      <color indexed="10"/>
      <name val="ＭＳ Ｐゴシック"/>
      <family val="3"/>
      <charset val="128"/>
    </font>
    <font>
      <sz val="9"/>
      <name val="ＭＳ ゴシック"/>
      <family val="3"/>
      <charset val="128"/>
    </font>
    <font>
      <sz val="9"/>
      <color rgb="FFFF0000"/>
      <name val="ＭＳ ゴシック"/>
      <family val="3"/>
      <charset val="128"/>
    </font>
    <font>
      <sz val="8"/>
      <color indexed="81"/>
      <name val="MS P ゴシック"/>
      <family val="3"/>
      <charset val="128"/>
    </font>
    <font>
      <sz val="9"/>
      <color indexed="10"/>
      <name val="MS P ゴシック"/>
      <family val="3"/>
      <charset val="128"/>
    </font>
    <font>
      <sz val="8"/>
      <color rgb="FF000000"/>
      <name val="ＭＳ Ｐゴシック"/>
      <family val="3"/>
      <charset val="128"/>
    </font>
    <font>
      <b/>
      <sz val="11"/>
      <color indexed="10"/>
      <name val="MS P ゴシック"/>
      <family val="3"/>
      <charset val="128"/>
    </font>
    <font>
      <b/>
      <sz val="12"/>
      <color rgb="FFFF0000"/>
      <name val="ＭＳ Ｐゴシック"/>
      <family val="3"/>
      <charset val="128"/>
    </font>
    <font>
      <b/>
      <sz val="12"/>
      <color indexed="10"/>
      <name val="MS P ゴシック"/>
      <family val="3"/>
      <charset val="128"/>
    </font>
  </fonts>
  <fills count="35">
    <fill>
      <patternFill patternType="none"/>
    </fill>
    <fill>
      <patternFill patternType="gray125"/>
    </fill>
    <fill>
      <patternFill patternType="solid">
        <fgColor rgb="FFFFFF99"/>
        <bgColor indexed="64"/>
      </patternFill>
    </fill>
    <fill>
      <patternFill patternType="solid">
        <fgColor rgb="FFFFEB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auto="1"/>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medium">
        <color auto="1"/>
      </bottom>
      <diagonal/>
    </border>
    <border>
      <left/>
      <right style="medium">
        <color auto="1"/>
      </right>
      <top/>
      <bottom style="medium">
        <color auto="1"/>
      </bottom>
      <diagonal/>
    </border>
  </borders>
  <cellStyleXfs count="71">
    <xf numFmtId="0" fontId="0" fillId="0" borderId="0"/>
    <xf numFmtId="38" fontId="2" fillId="0" borderId="0" applyFont="0" applyFill="0" applyBorder="0" applyAlignment="0" applyProtection="0"/>
    <xf numFmtId="177" fontId="2" fillId="0" borderId="0"/>
    <xf numFmtId="177" fontId="2" fillId="0" borderId="0" applyFont="0" applyFill="0" applyBorder="0" applyAlignment="0" applyProtection="0"/>
    <xf numFmtId="40" fontId="2" fillId="0" borderId="0"/>
    <xf numFmtId="38" fontId="2" fillId="0" borderId="0" applyFont="0" applyFill="0" applyBorder="0" applyAlignment="0" applyProtection="0"/>
    <xf numFmtId="38" fontId="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xf numFmtId="0" fontId="13" fillId="0" borderId="0"/>
    <xf numFmtId="0" fontId="2" fillId="0" borderId="0">
      <alignment vertical="center"/>
    </xf>
    <xf numFmtId="0" fontId="2" fillId="0" borderId="0">
      <alignment vertical="center"/>
    </xf>
    <xf numFmtId="0" fontId="24" fillId="0" borderId="41" applyNumberFormat="0" applyFill="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6" fillId="0" borderId="0" applyNumberFormat="0" applyFill="0" applyBorder="0" applyAlignment="0" applyProtection="0">
      <alignment vertical="center"/>
    </xf>
    <xf numFmtId="0" fontId="27" fillId="4" borderId="0" applyNumberFormat="0" applyBorder="0" applyAlignment="0" applyProtection="0">
      <alignment vertical="center"/>
    </xf>
    <xf numFmtId="0" fontId="28" fillId="5" borderId="0" applyNumberFormat="0" applyBorder="0" applyAlignment="0" applyProtection="0">
      <alignment vertical="center"/>
    </xf>
    <xf numFmtId="0" fontId="29" fillId="7" borderId="44" applyNumberFormat="0" applyAlignment="0" applyProtection="0">
      <alignment vertical="center"/>
    </xf>
    <xf numFmtId="0" fontId="30" fillId="8" borderId="45" applyNumberFormat="0" applyAlignment="0" applyProtection="0">
      <alignment vertical="center"/>
    </xf>
    <xf numFmtId="0" fontId="31" fillId="8" borderId="44" applyNumberFormat="0" applyAlignment="0" applyProtection="0">
      <alignment vertical="center"/>
    </xf>
    <xf numFmtId="0" fontId="32" fillId="0" borderId="46" applyNumberFormat="0" applyFill="0" applyAlignment="0" applyProtection="0">
      <alignment vertical="center"/>
    </xf>
    <xf numFmtId="0" fontId="33" fillId="9" borderId="47" applyNumberForma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49" applyNumberFormat="0" applyFill="0" applyAlignment="0" applyProtection="0">
      <alignment vertical="center"/>
    </xf>
    <xf numFmtId="0" fontId="37"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37"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37"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37"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37"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37"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6" borderId="0" applyNumberFormat="0" applyBorder="0" applyAlignment="0" applyProtection="0">
      <alignment vertical="center"/>
    </xf>
    <xf numFmtId="38" fontId="1" fillId="0" borderId="0" applyFont="0" applyFill="0" applyBorder="0" applyAlignment="0" applyProtection="0">
      <alignment vertical="center"/>
    </xf>
    <xf numFmtId="0" fontId="1" fillId="10" borderId="48" applyNumberFormat="0" applyFont="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37" fillId="34" borderId="0" applyNumberFormat="0" applyBorder="0" applyAlignment="0" applyProtection="0">
      <alignment vertical="center"/>
    </xf>
    <xf numFmtId="0" fontId="2" fillId="0" borderId="0">
      <alignment vertical="center"/>
    </xf>
    <xf numFmtId="0" fontId="23" fillId="0" borderId="0" applyNumberFormat="0" applyFill="0" applyBorder="0" applyAlignment="0" applyProtection="0">
      <alignment vertical="center"/>
    </xf>
    <xf numFmtId="0" fontId="40" fillId="0" borderId="0"/>
    <xf numFmtId="0" fontId="41" fillId="0" borderId="0">
      <alignment vertical="center"/>
    </xf>
    <xf numFmtId="0" fontId="42" fillId="0" borderId="0" applyNumberFormat="0" applyFill="0" applyBorder="0" applyAlignment="0" applyProtection="0">
      <alignment vertical="center"/>
    </xf>
    <xf numFmtId="0" fontId="2" fillId="0" borderId="0">
      <alignment vertical="center"/>
    </xf>
  </cellStyleXfs>
  <cellXfs count="428">
    <xf numFmtId="0" fontId="0" fillId="0" borderId="0" xfId="0"/>
    <xf numFmtId="0" fontId="15" fillId="0" borderId="0" xfId="0" applyFont="1" applyAlignment="1">
      <alignment vertical="center"/>
    </xf>
    <xf numFmtId="3" fontId="4" fillId="0" borderId="14" xfId="0" applyNumberFormat="1" applyFont="1" applyBorder="1" applyAlignment="1" applyProtection="1">
      <alignment vertical="center"/>
    </xf>
    <xf numFmtId="3" fontId="4" fillId="0" borderId="14" xfId="1" applyNumberFormat="1" applyFont="1" applyBorder="1" applyAlignment="1" applyProtection="1">
      <alignment vertical="center"/>
    </xf>
    <xf numFmtId="0" fontId="4" fillId="0" borderId="14" xfId="0" applyFont="1" applyBorder="1" applyAlignment="1" applyProtection="1">
      <alignment vertical="center"/>
    </xf>
    <xf numFmtId="38" fontId="4" fillId="0" borderId="14" xfId="0" applyNumberFormat="1" applyFont="1" applyBorder="1" applyAlignment="1" applyProtection="1">
      <alignment vertical="center"/>
    </xf>
    <xf numFmtId="3" fontId="4" fillId="0" borderId="16" xfId="1" applyNumberFormat="1" applyFont="1" applyBorder="1" applyAlignment="1" applyProtection="1">
      <alignment vertical="center"/>
    </xf>
    <xf numFmtId="3" fontId="4" fillId="0" borderId="24" xfId="0" applyNumberFormat="1" applyFont="1" applyBorder="1" applyAlignment="1" applyProtection="1">
      <alignment vertical="center"/>
    </xf>
    <xf numFmtId="3" fontId="5" fillId="0" borderId="14" xfId="0" applyNumberFormat="1" applyFont="1" applyBorder="1" applyAlignment="1" applyProtection="1">
      <alignment vertical="center"/>
    </xf>
    <xf numFmtId="3" fontId="4" fillId="0" borderId="23" xfId="0" applyNumberFormat="1" applyFont="1" applyBorder="1" applyAlignment="1" applyProtection="1">
      <alignment vertical="center"/>
    </xf>
    <xf numFmtId="3" fontId="5" fillId="0" borderId="2" xfId="0" applyNumberFormat="1" applyFont="1" applyBorder="1" applyAlignment="1" applyProtection="1">
      <alignment horizontal="right" vertical="center"/>
      <protection locked="0"/>
    </xf>
    <xf numFmtId="3" fontId="4" fillId="0" borderId="0" xfId="0" applyNumberFormat="1" applyFont="1" applyAlignment="1" applyProtection="1">
      <alignment vertical="center"/>
      <protection locked="0"/>
    </xf>
    <xf numFmtId="3" fontId="4" fillId="0" borderId="2" xfId="0" applyNumberFormat="1" applyFont="1" applyBorder="1" applyAlignment="1" applyProtection="1">
      <alignment horizontal="center" vertical="center"/>
      <protection locked="0"/>
    </xf>
    <xf numFmtId="3" fontId="4" fillId="0" borderId="7"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right" vertical="center"/>
      <protection locked="0"/>
    </xf>
    <xf numFmtId="0" fontId="0" fillId="0" borderId="0" xfId="0" applyProtection="1">
      <protection locked="0"/>
    </xf>
    <xf numFmtId="38" fontId="0" fillId="0" borderId="0" xfId="1" applyFont="1" applyAlignment="1" applyProtection="1">
      <alignment vertical="center"/>
      <protection locked="0"/>
    </xf>
    <xf numFmtId="38" fontId="2" fillId="0" borderId="0" xfId="1" applyFont="1" applyAlignment="1" applyProtection="1">
      <alignment vertical="center"/>
      <protection locked="0"/>
    </xf>
    <xf numFmtId="38" fontId="2" fillId="0" borderId="0" xfId="1" applyFont="1" applyBorder="1" applyAlignment="1" applyProtection="1">
      <alignment horizontal="left" vertical="center"/>
      <protection locked="0"/>
    </xf>
    <xf numFmtId="0" fontId="0" fillId="0" borderId="0" xfId="0" applyAlignment="1" applyProtection="1">
      <alignment vertical="center"/>
      <protection locked="0"/>
    </xf>
    <xf numFmtId="38" fontId="16" fillId="0" borderId="0" xfId="1" applyFont="1" applyAlignment="1" applyProtection="1">
      <alignment horizontal="right" vertical="center"/>
      <protection locked="0"/>
    </xf>
    <xf numFmtId="38" fontId="18" fillId="3" borderId="11" xfId="1" applyFont="1" applyFill="1" applyBorder="1" applyAlignment="1" applyProtection="1">
      <alignment horizontal="center" vertical="center"/>
      <protection locked="0"/>
    </xf>
    <xf numFmtId="38" fontId="18" fillId="0" borderId="0" xfId="1" applyFont="1" applyFill="1" applyBorder="1" applyAlignment="1" applyProtection="1">
      <alignment horizontal="center" vertical="center"/>
      <protection locked="0"/>
    </xf>
    <xf numFmtId="38" fontId="2" fillId="0" borderId="0" xfId="1" applyFont="1" applyAlignment="1" applyProtection="1">
      <alignment horizontal="center" vertical="center"/>
      <protection locked="0"/>
    </xf>
    <xf numFmtId="38" fontId="2" fillId="0" borderId="0" xfId="1" applyFont="1" applyAlignment="1" applyProtection="1">
      <alignment horizontal="left" vertical="center"/>
      <protection locked="0"/>
    </xf>
    <xf numFmtId="0" fontId="2" fillId="0" borderId="0" xfId="19" applyFont="1" applyFill="1" applyProtection="1">
      <alignment vertical="center"/>
      <protection locked="0"/>
    </xf>
    <xf numFmtId="38" fontId="0" fillId="0" borderId="0" xfId="1" applyFont="1" applyFill="1" applyAlignment="1" applyProtection="1">
      <alignment horizontal="center" vertical="center"/>
      <protection locked="0"/>
    </xf>
    <xf numFmtId="38" fontId="2" fillId="0" borderId="0" xfId="1" applyFont="1" applyFill="1" applyAlignment="1" applyProtection="1">
      <alignment horizontal="left" vertical="center"/>
      <protection locked="0"/>
    </xf>
    <xf numFmtId="0" fontId="0" fillId="0" borderId="0" xfId="0" applyFill="1" applyAlignment="1" applyProtection="1">
      <alignment vertical="center"/>
      <protection locked="0"/>
    </xf>
    <xf numFmtId="0" fontId="0" fillId="0" borderId="0" xfId="0" applyFill="1" applyProtection="1">
      <protection locked="0"/>
    </xf>
    <xf numFmtId="0" fontId="5" fillId="0" borderId="1" xfId="0" applyFont="1" applyBorder="1" applyAlignment="1" applyProtection="1">
      <alignment horizontal="center" vertical="center"/>
      <protection locked="0"/>
    </xf>
    <xf numFmtId="3" fontId="5" fillId="0" borderId="4" xfId="0" applyNumberFormat="1" applyFont="1" applyBorder="1" applyAlignment="1" applyProtection="1">
      <alignment horizontal="centerContinuous" vertical="center"/>
      <protection locked="0"/>
    </xf>
    <xf numFmtId="3" fontId="5" fillId="0" borderId="22" xfId="0" applyNumberFormat="1" applyFont="1" applyBorder="1" applyAlignment="1" applyProtection="1">
      <alignment horizontal="centerContinuous"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13" xfId="0" applyFont="1" applyBorder="1" applyAlignment="1" applyProtection="1">
      <alignment horizontal="centerContinuous"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5" fillId="0" borderId="6"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right" vertical="center" shrinkToFit="1"/>
      <protection locked="0"/>
    </xf>
    <xf numFmtId="0" fontId="4" fillId="0" borderId="13" xfId="0" applyFont="1" applyBorder="1" applyAlignment="1" applyProtection="1">
      <alignment vertical="center" shrinkToFit="1"/>
      <protection locked="0"/>
    </xf>
    <xf numFmtId="0" fontId="6" fillId="0" borderId="6" xfId="0" applyFont="1" applyBorder="1" applyAlignment="1" applyProtection="1">
      <alignment vertical="center"/>
      <protection locked="0"/>
    </xf>
    <xf numFmtId="3" fontId="4" fillId="0" borderId="14" xfId="0" applyNumberFormat="1"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6"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7" fillId="0" borderId="6" xfId="0" applyFont="1" applyBorder="1" applyAlignment="1" applyProtection="1">
      <alignment vertical="center"/>
      <protection locked="0"/>
    </xf>
    <xf numFmtId="3" fontId="5" fillId="0" borderId="3" xfId="0" applyNumberFormat="1" applyFont="1" applyBorder="1" applyAlignment="1" applyProtection="1">
      <alignment horizontal="righ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3" fontId="4" fillId="0" borderId="7"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3" fontId="4" fillId="0" borderId="2" xfId="0" applyNumberFormat="1" applyFont="1" applyBorder="1" applyAlignment="1" applyProtection="1">
      <alignment vertical="center"/>
      <protection locked="0"/>
    </xf>
    <xf numFmtId="0" fontId="7" fillId="0" borderId="8"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3" fontId="5" fillId="0" borderId="6" xfId="0" applyNumberFormat="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4" fillId="0" borderId="1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3" fontId="4" fillId="0" borderId="0" xfId="0" applyNumberFormat="1"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14" xfId="0" applyFont="1" applyBorder="1" applyAlignment="1" applyProtection="1">
      <alignment vertical="center"/>
      <protection locked="0"/>
    </xf>
    <xf numFmtId="3" fontId="5" fillId="0" borderId="0" xfId="0" applyNumberFormat="1" applyFont="1" applyBorder="1" applyAlignment="1" applyProtection="1">
      <alignment horizontal="right" vertical="center"/>
      <protection locked="0"/>
    </xf>
    <xf numFmtId="0" fontId="4" fillId="0" borderId="0" xfId="0" applyFont="1" applyAlignment="1" applyProtection="1">
      <protection locked="0"/>
    </xf>
    <xf numFmtId="0" fontId="7" fillId="0" borderId="14"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3" fontId="4" fillId="0" borderId="14" xfId="1" applyNumberFormat="1" applyFont="1" applyBorder="1" applyAlignment="1" applyProtection="1">
      <alignment vertical="center"/>
      <protection locked="0"/>
    </xf>
    <xf numFmtId="0" fontId="15" fillId="0" borderId="0" xfId="0" applyFont="1" applyBorder="1" applyAlignment="1" applyProtection="1">
      <alignment vertical="center"/>
      <protection locked="0"/>
    </xf>
    <xf numFmtId="0" fontId="4" fillId="0" borderId="0" xfId="0" applyFont="1" applyAlignment="1" applyProtection="1">
      <alignment horizontal="left" vertical="center" indent="1"/>
      <protection locked="0"/>
    </xf>
    <xf numFmtId="0" fontId="7" fillId="0" borderId="14" xfId="0" applyFont="1" applyBorder="1" applyAlignment="1" applyProtection="1">
      <alignment horizontal="center" vertical="center"/>
      <protection locked="0"/>
    </xf>
    <xf numFmtId="3" fontId="7" fillId="0" borderId="14" xfId="0" applyNumberFormat="1" applyFont="1" applyBorder="1" applyAlignment="1" applyProtection="1">
      <alignment vertical="center"/>
      <protection locked="0"/>
    </xf>
    <xf numFmtId="0" fontId="4" fillId="0" borderId="25"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4" fillId="0" borderId="0" xfId="0" applyFont="1" applyAlignment="1" applyProtection="1">
      <alignment horizontal="left" vertical="center" indent="2"/>
      <protection locked="0"/>
    </xf>
    <xf numFmtId="3" fontId="4" fillId="0" borderId="16" xfId="0" applyNumberFormat="1" applyFont="1" applyBorder="1" applyAlignment="1" applyProtection="1">
      <alignment vertical="center"/>
      <protection locked="0"/>
    </xf>
    <xf numFmtId="0" fontId="4" fillId="0" borderId="26" xfId="0" applyFont="1" applyBorder="1" applyAlignment="1" applyProtection="1">
      <alignment vertical="center"/>
      <protection locked="0"/>
    </xf>
    <xf numFmtId="0" fontId="7" fillId="0" borderId="24" xfId="0" applyFont="1" applyBorder="1" applyAlignment="1" applyProtection="1">
      <alignment horizontal="center" vertical="center"/>
      <protection locked="0"/>
    </xf>
    <xf numFmtId="0" fontId="4" fillId="0" borderId="21"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horizontal="left"/>
      <protection locked="0"/>
    </xf>
    <xf numFmtId="176" fontId="4" fillId="0" borderId="0" xfId="0" applyNumberFormat="1" applyFont="1" applyBorder="1" applyAlignment="1" applyProtection="1">
      <alignment vertical="center"/>
      <protection locked="0"/>
    </xf>
    <xf numFmtId="0" fontId="4" fillId="0" borderId="2" xfId="0" applyFont="1" applyBorder="1" applyAlignment="1" applyProtection="1">
      <alignment vertical="center"/>
      <protection locked="0"/>
    </xf>
    <xf numFmtId="38" fontId="4" fillId="0" borderId="9" xfId="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3" fontId="7" fillId="0" borderId="0" xfId="0" applyNumberFormat="1"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3" fontId="6" fillId="0" borderId="0" xfId="0" applyNumberFormat="1" applyFont="1" applyBorder="1" applyAlignment="1" applyProtection="1">
      <alignment vertical="center"/>
      <protection locked="0"/>
    </xf>
    <xf numFmtId="0" fontId="5" fillId="0" borderId="0" xfId="0" applyFont="1" applyBorder="1" applyAlignment="1" applyProtection="1">
      <alignment horizontal="left"/>
      <protection locked="0"/>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horizontal="left" vertical="top"/>
      <protection locked="0"/>
    </xf>
    <xf numFmtId="0" fontId="4" fillId="0" borderId="9" xfId="0" applyFont="1" applyBorder="1" applyAlignment="1" applyProtection="1">
      <alignment vertical="center" shrinkToFit="1"/>
      <protection locked="0"/>
    </xf>
    <xf numFmtId="0" fontId="14" fillId="0" borderId="0" xfId="0" applyFont="1" applyAlignment="1" applyProtection="1">
      <alignment vertical="center"/>
      <protection locked="0"/>
    </xf>
    <xf numFmtId="0" fontId="4" fillId="0" borderId="2" xfId="0" applyFont="1" applyBorder="1" applyAlignment="1" applyProtection="1">
      <alignment vertical="center" shrinkToFit="1"/>
      <protection locked="0"/>
    </xf>
    <xf numFmtId="0" fontId="4" fillId="0" borderId="0" xfId="0" applyFont="1" applyProtection="1">
      <protection locked="0"/>
    </xf>
    <xf numFmtId="0" fontId="4" fillId="0" borderId="0" xfId="0" applyFont="1" applyAlignment="1" applyProtection="1">
      <alignment vertical="center" wrapText="1"/>
      <protection locked="0"/>
    </xf>
    <xf numFmtId="38" fontId="4" fillId="0" borderId="0" xfId="0" applyNumberFormat="1" applyFont="1" applyBorder="1" applyAlignment="1" applyProtection="1">
      <alignment vertical="center"/>
    </xf>
    <xf numFmtId="0" fontId="7" fillId="0" borderId="14" xfId="0" applyFont="1" applyBorder="1" applyAlignment="1" applyProtection="1">
      <alignment horizontal="left" vertical="center"/>
    </xf>
    <xf numFmtId="0" fontId="4" fillId="0" borderId="0" xfId="0" applyFont="1" applyAlignment="1" applyProtection="1">
      <alignment vertical="center"/>
      <protection locked="0"/>
    </xf>
    <xf numFmtId="0" fontId="4" fillId="0" borderId="12"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3" xfId="0" applyFont="1" applyBorder="1" applyAlignment="1" applyProtection="1">
      <alignment horizontal="center" vertical="center" shrinkToFit="1"/>
      <protection locked="0"/>
    </xf>
    <xf numFmtId="3" fontId="5" fillId="0" borderId="3" xfId="0" applyNumberFormat="1" applyFont="1" applyBorder="1" applyAlignment="1" applyProtection="1">
      <alignment vertical="center"/>
      <protection locked="0"/>
    </xf>
    <xf numFmtId="3" fontId="5" fillId="0" borderId="10" xfId="0" applyNumberFormat="1" applyFont="1" applyBorder="1" applyAlignment="1" applyProtection="1">
      <alignment horizontal="right" vertical="center"/>
    </xf>
    <xf numFmtId="0" fontId="4" fillId="0" borderId="0" xfId="0" applyFont="1" applyBorder="1" applyAlignment="1" applyProtection="1">
      <alignment vertical="center"/>
      <protection locked="0"/>
    </xf>
    <xf numFmtId="0" fontId="0" fillId="0" borderId="0" xfId="0" applyFont="1" applyAlignment="1" applyProtection="1">
      <alignment vertical="center"/>
      <protection locked="0"/>
    </xf>
    <xf numFmtId="3" fontId="4" fillId="0" borderId="14" xfId="1" applyNumberFormat="1" applyFont="1" applyBorder="1" applyAlignment="1" applyProtection="1">
      <alignment vertical="center" wrapText="1"/>
    </xf>
    <xf numFmtId="0" fontId="4" fillId="0" borderId="0" xfId="0" applyFont="1" applyBorder="1" applyAlignment="1" applyProtection="1">
      <alignment vertical="center"/>
    </xf>
    <xf numFmtId="0" fontId="5" fillId="0" borderId="4"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9" xfId="0" applyFont="1" applyBorder="1" applyAlignment="1" applyProtection="1">
      <alignment vertical="center"/>
      <protection locked="0"/>
    </xf>
    <xf numFmtId="0" fontId="43" fillId="0" borderId="2" xfId="0" applyFont="1" applyBorder="1" applyAlignment="1" applyProtection="1">
      <alignment horizontal="right" vertical="center"/>
      <protection locked="0"/>
    </xf>
    <xf numFmtId="0" fontId="5" fillId="0" borderId="13" xfId="0" applyFont="1" applyBorder="1" applyAlignment="1" applyProtection="1">
      <alignment horizontal="right" vertical="center" shrinkToFit="1"/>
      <protection locked="0"/>
    </xf>
    <xf numFmtId="0" fontId="5" fillId="0" borderId="13" xfId="0" applyFont="1" applyBorder="1" applyAlignment="1" applyProtection="1">
      <alignment vertical="center" shrinkToFit="1"/>
      <protection locked="0"/>
    </xf>
    <xf numFmtId="38" fontId="4" fillId="0" borderId="9" xfId="1" applyFont="1" applyBorder="1" applyAlignment="1" applyProtection="1">
      <alignment vertical="center" shrinkToFit="1"/>
    </xf>
    <xf numFmtId="0" fontId="4" fillId="0" borderId="6"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4" fillId="0" borderId="0" xfId="0" applyFont="1" applyAlignment="1" applyProtection="1">
      <alignment vertical="center"/>
    </xf>
    <xf numFmtId="0" fontId="20" fillId="0" borderId="0" xfId="20" applyFont="1" applyFill="1" applyBorder="1" applyAlignment="1" applyProtection="1">
      <alignment vertical="center"/>
    </xf>
    <xf numFmtId="0" fontId="20" fillId="0" borderId="0" xfId="0" applyFont="1" applyBorder="1" applyAlignment="1" applyProtection="1">
      <alignment vertical="center"/>
      <protection locked="0"/>
    </xf>
    <xf numFmtId="0" fontId="21" fillId="0" borderId="0" xfId="67" applyFont="1" applyFill="1" applyBorder="1" applyAlignment="1" applyProtection="1">
      <alignment vertical="center"/>
    </xf>
    <xf numFmtId="0" fontId="20" fillId="0" borderId="0" xfId="0" applyFont="1" applyFill="1" applyBorder="1" applyAlignment="1" applyProtection="1">
      <alignment vertical="center"/>
    </xf>
    <xf numFmtId="0" fontId="4" fillId="0" borderId="0"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top" wrapText="1"/>
      <protection locked="0"/>
    </xf>
    <xf numFmtId="0" fontId="5" fillId="0" borderId="2"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3" fontId="7" fillId="0" borderId="14" xfId="0" applyNumberFormat="1" applyFont="1" applyBorder="1" applyAlignment="1" applyProtection="1">
      <alignment vertical="center"/>
    </xf>
    <xf numFmtId="3" fontId="5" fillId="0" borderId="10" xfId="0" applyNumberFormat="1" applyFont="1" applyBorder="1" applyAlignment="1" applyProtection="1">
      <alignment horizontal="right" vertical="center"/>
      <protection locked="0"/>
    </xf>
    <xf numFmtId="0" fontId="43" fillId="0" borderId="3" xfId="0" applyFont="1" applyBorder="1" applyAlignment="1" applyProtection="1">
      <alignment horizontal="right" vertical="center" shrinkToFit="1"/>
      <protection locked="0"/>
    </xf>
    <xf numFmtId="0" fontId="0" fillId="0" borderId="0" xfId="0" applyFill="1" applyBorder="1" applyProtection="1">
      <protection locked="0"/>
    </xf>
    <xf numFmtId="0" fontId="2" fillId="0" borderId="0" xfId="19" applyFont="1" applyProtection="1">
      <alignment vertical="center"/>
      <protection locked="0"/>
    </xf>
    <xf numFmtId="0" fontId="2" fillId="0" borderId="0" xfId="0" applyFont="1" applyProtection="1">
      <protection locked="0"/>
    </xf>
    <xf numFmtId="0" fontId="2"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44" fillId="0" borderId="28" xfId="19" applyFont="1" applyFill="1" applyBorder="1" applyAlignment="1" applyProtection="1">
      <alignment horizontal="center" vertical="center"/>
      <protection locked="0"/>
    </xf>
    <xf numFmtId="38" fontId="44" fillId="0" borderId="53" xfId="1" applyFont="1" applyFill="1" applyBorder="1" applyAlignment="1" applyProtection="1">
      <alignment horizontal="center" vertical="center" wrapText="1"/>
      <protection locked="0"/>
    </xf>
    <xf numFmtId="38" fontId="44" fillId="0" borderId="38" xfId="1" applyFont="1" applyFill="1" applyBorder="1" applyAlignment="1" applyProtection="1">
      <alignment horizontal="center" vertical="center" wrapText="1"/>
      <protection locked="0"/>
    </xf>
    <xf numFmtId="38" fontId="44" fillId="0" borderId="50" xfId="1" applyFont="1" applyFill="1" applyBorder="1" applyAlignment="1" applyProtection="1">
      <alignment horizontal="center" vertical="center" wrapText="1"/>
      <protection locked="0"/>
    </xf>
    <xf numFmtId="0" fontId="44" fillId="0" borderId="28" xfId="19" applyFont="1" applyFill="1" applyBorder="1" applyAlignment="1" applyProtection="1">
      <alignment horizontal="center" vertical="center" shrinkToFit="1"/>
      <protection locked="0"/>
    </xf>
    <xf numFmtId="0" fontId="44" fillId="0" borderId="33" xfId="19" applyFont="1" applyFill="1" applyBorder="1" applyAlignment="1" applyProtection="1">
      <alignment horizontal="center" vertical="center" shrinkToFit="1"/>
      <protection locked="0"/>
    </xf>
    <xf numFmtId="0" fontId="45" fillId="0" borderId="29" xfId="19" applyFont="1" applyFill="1" applyBorder="1" applyAlignment="1" applyProtection="1">
      <alignment horizontal="left" vertical="center" wrapText="1"/>
      <protection locked="0"/>
    </xf>
    <xf numFmtId="38" fontId="44" fillId="0" borderId="22" xfId="1" applyFont="1" applyFill="1" applyBorder="1" applyAlignment="1" applyProtection="1">
      <alignment vertical="center" wrapText="1"/>
    </xf>
    <xf numFmtId="38" fontId="44" fillId="0" borderId="11" xfId="1" applyFont="1" applyFill="1" applyBorder="1" applyAlignment="1" applyProtection="1">
      <alignment vertical="center" wrapText="1"/>
    </xf>
    <xf numFmtId="38" fontId="44" fillId="0" borderId="4" xfId="1" applyFont="1" applyFill="1" applyBorder="1" applyAlignment="1" applyProtection="1">
      <alignment vertical="center" wrapText="1"/>
    </xf>
    <xf numFmtId="38" fontId="44" fillId="0" borderId="29" xfId="1" applyFont="1" applyFill="1" applyBorder="1" applyAlignment="1" applyProtection="1">
      <alignment vertical="center"/>
    </xf>
    <xf numFmtId="38" fontId="44" fillId="0" borderId="35" xfId="1" applyFont="1" applyFill="1" applyBorder="1" applyAlignment="1" applyProtection="1">
      <alignment vertical="center"/>
      <protection locked="0"/>
    </xf>
    <xf numFmtId="0" fontId="44" fillId="0" borderId="29" xfId="19" applyFont="1" applyFill="1" applyBorder="1" applyAlignment="1" applyProtection="1">
      <alignment horizontal="left" vertical="center" wrapText="1"/>
      <protection locked="0"/>
    </xf>
    <xf numFmtId="38" fontId="44" fillId="0" borderId="22" xfId="1" applyFont="1" applyFill="1" applyBorder="1" applyAlignment="1" applyProtection="1">
      <alignment vertical="center" wrapText="1"/>
      <protection locked="0"/>
    </xf>
    <xf numFmtId="38" fontId="44" fillId="0" borderId="11" xfId="1" applyFont="1" applyFill="1" applyBorder="1" applyAlignment="1" applyProtection="1">
      <alignment vertical="center" wrapText="1"/>
      <protection locked="0"/>
    </xf>
    <xf numFmtId="38" fontId="44" fillId="0" borderId="4" xfId="1" applyFont="1" applyFill="1" applyBorder="1" applyAlignment="1" applyProtection="1">
      <alignment vertical="center" wrapText="1"/>
      <protection locked="0"/>
    </xf>
    <xf numFmtId="38" fontId="44" fillId="0" borderId="29" xfId="1" applyFont="1" applyFill="1" applyBorder="1" applyAlignment="1" applyProtection="1">
      <alignment vertical="center"/>
      <protection locked="0"/>
    </xf>
    <xf numFmtId="0" fontId="44" fillId="0" borderId="29" xfId="19" applyFont="1" applyFill="1" applyBorder="1" applyAlignment="1" applyProtection="1">
      <alignment horizontal="left" vertical="center" wrapText="1" indent="1"/>
      <protection locked="0"/>
    </xf>
    <xf numFmtId="0" fontId="44" fillId="0" borderId="29" xfId="19" applyFont="1" applyFill="1" applyBorder="1" applyAlignment="1" applyProtection="1">
      <alignment horizontal="left" vertical="center" wrapText="1" indent="2"/>
      <protection locked="0"/>
    </xf>
    <xf numFmtId="0" fontId="44" fillId="0" borderId="29" xfId="19" applyFont="1" applyFill="1" applyBorder="1" applyAlignment="1" applyProtection="1">
      <alignment horizontal="left" vertical="center" indent="2" shrinkToFit="1"/>
      <protection locked="0"/>
    </xf>
    <xf numFmtId="0" fontId="45" fillId="0" borderId="29" xfId="19" applyFont="1" applyFill="1" applyBorder="1" applyAlignment="1" applyProtection="1">
      <alignment vertical="center" wrapText="1"/>
      <protection locked="0"/>
    </xf>
    <xf numFmtId="0" fontId="44" fillId="0" borderId="29" xfId="19" applyFont="1" applyFill="1" applyBorder="1" applyAlignment="1" applyProtection="1">
      <alignment vertical="center" wrapText="1"/>
      <protection locked="0"/>
    </xf>
    <xf numFmtId="9" fontId="44" fillId="0" borderId="22" xfId="1" applyNumberFormat="1" applyFont="1" applyFill="1" applyBorder="1" applyAlignment="1" applyProtection="1">
      <alignment vertical="center" wrapText="1"/>
    </xf>
    <xf numFmtId="9" fontId="44" fillId="0" borderId="11" xfId="1" applyNumberFormat="1" applyFont="1" applyFill="1" applyBorder="1" applyAlignment="1" applyProtection="1">
      <alignment vertical="center" wrapText="1"/>
    </xf>
    <xf numFmtId="9" fontId="44" fillId="0" borderId="4" xfId="1" applyNumberFormat="1" applyFont="1" applyFill="1" applyBorder="1" applyAlignment="1" applyProtection="1">
      <alignment vertical="center" wrapText="1"/>
    </xf>
    <xf numFmtId="0" fontId="44" fillId="0" borderId="29" xfId="19" applyFont="1" applyFill="1" applyBorder="1" applyAlignment="1" applyProtection="1">
      <alignment vertical="center" wrapText="1"/>
    </xf>
    <xf numFmtId="9" fontId="44" fillId="0" borderId="22" xfId="1" applyNumberFormat="1" applyFont="1" applyFill="1" applyBorder="1" applyAlignment="1" applyProtection="1">
      <alignment vertical="center" wrapText="1" shrinkToFit="1"/>
    </xf>
    <xf numFmtId="9" fontId="44" fillId="0" borderId="11" xfId="1" applyNumberFormat="1" applyFont="1" applyFill="1" applyBorder="1" applyAlignment="1" applyProtection="1">
      <alignment vertical="center" wrapText="1" shrinkToFit="1"/>
    </xf>
    <xf numFmtId="38" fontId="44" fillId="0" borderId="29" xfId="1" applyFont="1" applyFill="1" applyBorder="1" applyAlignment="1" applyProtection="1">
      <alignment vertical="center" wrapText="1"/>
    </xf>
    <xf numFmtId="0" fontId="44" fillId="0" borderId="29" xfId="0" applyFont="1" applyFill="1" applyBorder="1" applyAlignment="1" applyProtection="1">
      <alignment vertical="center"/>
      <protection locked="0"/>
    </xf>
    <xf numFmtId="0" fontId="44" fillId="0" borderId="22" xfId="0"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44" fillId="0" borderId="4" xfId="0" applyFont="1" applyFill="1" applyBorder="1" applyAlignment="1" applyProtection="1">
      <alignment vertical="center"/>
      <protection locked="0"/>
    </xf>
    <xf numFmtId="0" fontId="44" fillId="0" borderId="35" xfId="0" applyFont="1" applyFill="1" applyBorder="1" applyProtection="1">
      <protection locked="0"/>
    </xf>
    <xf numFmtId="0" fontId="47" fillId="0" borderId="36" xfId="0" applyFont="1" applyFill="1" applyBorder="1" applyAlignment="1" applyProtection="1">
      <alignment vertical="center"/>
      <protection locked="0"/>
    </xf>
    <xf numFmtId="38" fontId="44" fillId="0" borderId="54" xfId="0" applyNumberFormat="1" applyFont="1" applyFill="1" applyBorder="1" applyAlignment="1" applyProtection="1">
      <alignment vertical="center"/>
    </xf>
    <xf numFmtId="38" fontId="44" fillId="0" borderId="39" xfId="0" applyNumberFormat="1" applyFont="1" applyFill="1" applyBorder="1" applyAlignment="1" applyProtection="1">
      <alignment vertical="center"/>
    </xf>
    <xf numFmtId="38" fontId="44" fillId="0" borderId="51" xfId="0" applyNumberFormat="1" applyFont="1" applyFill="1" applyBorder="1" applyAlignment="1" applyProtection="1">
      <alignment vertical="center"/>
    </xf>
    <xf numFmtId="38" fontId="44" fillId="0" borderId="36" xfId="0" applyNumberFormat="1" applyFont="1" applyFill="1" applyBorder="1" applyAlignment="1" applyProtection="1">
      <alignment vertical="center"/>
    </xf>
    <xf numFmtId="0" fontId="44" fillId="0" borderId="40" xfId="0" applyFont="1" applyFill="1" applyBorder="1" applyProtection="1">
      <protection locked="0"/>
    </xf>
    <xf numFmtId="0" fontId="44" fillId="0" borderId="0" xfId="0" applyFont="1" applyFill="1" applyAlignment="1" applyProtection="1">
      <alignment vertical="center"/>
      <protection locked="0"/>
    </xf>
    <xf numFmtId="0" fontId="44" fillId="0" borderId="32" xfId="0" applyFont="1" applyFill="1" applyBorder="1" applyProtection="1">
      <protection locked="0"/>
    </xf>
    <xf numFmtId="0" fontId="45" fillId="0" borderId="31" xfId="0" applyFont="1" applyFill="1" applyBorder="1" applyAlignment="1" applyProtection="1">
      <alignment vertical="center"/>
      <protection locked="0"/>
    </xf>
    <xf numFmtId="0" fontId="44" fillId="0" borderId="52" xfId="19" applyFont="1" applyFill="1" applyBorder="1" applyAlignment="1" applyProtection="1">
      <alignment horizontal="center" vertical="center"/>
      <protection locked="0"/>
    </xf>
    <xf numFmtId="38" fontId="44" fillId="0" borderId="55" xfId="1" applyFont="1" applyFill="1" applyBorder="1" applyAlignment="1" applyProtection="1">
      <alignment horizontal="center" vertical="center" wrapText="1"/>
    </xf>
    <xf numFmtId="38" fontId="44" fillId="0" borderId="56" xfId="1" applyFont="1" applyFill="1" applyBorder="1" applyAlignment="1" applyProtection="1">
      <alignment horizontal="center" vertical="center" wrapText="1"/>
    </xf>
    <xf numFmtId="38" fontId="44" fillId="0" borderId="57" xfId="1" applyFont="1" applyFill="1" applyBorder="1" applyAlignment="1" applyProtection="1">
      <alignment horizontal="center" vertical="center" wrapText="1"/>
    </xf>
    <xf numFmtId="0" fontId="44" fillId="0" borderId="52" xfId="19" applyFont="1" applyFill="1" applyBorder="1" applyAlignment="1" applyProtection="1">
      <alignment horizontal="center" vertical="center" shrinkToFit="1"/>
      <protection locked="0"/>
    </xf>
    <xf numFmtId="0" fontId="45" fillId="0" borderId="29" xfId="19" applyFont="1" applyFill="1" applyBorder="1" applyAlignment="1" applyProtection="1">
      <alignment vertical="center" wrapText="1"/>
    </xf>
    <xf numFmtId="0" fontId="45" fillId="0" borderId="36" xfId="19" applyFont="1" applyFill="1" applyBorder="1" applyAlignment="1" applyProtection="1">
      <alignment vertical="center" wrapText="1"/>
      <protection locked="0"/>
    </xf>
    <xf numFmtId="38" fontId="44" fillId="0" borderId="54" xfId="1" applyFont="1" applyFill="1" applyBorder="1" applyAlignment="1" applyProtection="1">
      <alignment vertical="center" wrapText="1"/>
    </xf>
    <xf numFmtId="38" fontId="44" fillId="0" borderId="39" xfId="1" applyFont="1" applyFill="1" applyBorder="1" applyAlignment="1" applyProtection="1">
      <alignment vertical="center" wrapText="1"/>
    </xf>
    <xf numFmtId="38" fontId="44" fillId="0" borderId="51" xfId="1" applyFont="1" applyFill="1" applyBorder="1" applyAlignment="1" applyProtection="1">
      <alignment vertical="center" wrapText="1"/>
    </xf>
    <xf numFmtId="38" fontId="44" fillId="0" borderId="36" xfId="1" applyFont="1" applyFill="1" applyBorder="1" applyAlignment="1" applyProtection="1">
      <alignment vertical="center" wrapText="1"/>
    </xf>
    <xf numFmtId="0" fontId="44" fillId="0" borderId="33" xfId="0" applyFont="1" applyFill="1" applyBorder="1" applyProtection="1">
      <protection locked="0"/>
    </xf>
    <xf numFmtId="0" fontId="44" fillId="0" borderId="58" xfId="19" applyFont="1" applyFill="1" applyBorder="1" applyAlignment="1" applyProtection="1">
      <alignment horizontal="center" vertical="center" shrinkToFit="1"/>
      <protection locked="0"/>
    </xf>
    <xf numFmtId="38" fontId="44" fillId="0" borderId="40" xfId="1" applyFont="1" applyFill="1" applyBorder="1" applyAlignment="1" applyProtection="1">
      <alignment vertical="center"/>
      <protection locked="0"/>
    </xf>
    <xf numFmtId="0" fontId="20" fillId="0" borderId="0" xfId="0" applyFont="1" applyProtection="1">
      <protection locked="0"/>
    </xf>
    <xf numFmtId="0" fontId="45" fillId="0" borderId="0" xfId="19" applyFont="1" applyProtection="1">
      <alignment vertical="center"/>
      <protection locked="0"/>
    </xf>
    <xf numFmtId="49" fontId="4" fillId="0" borderId="0" xfId="0" applyNumberFormat="1" applyFont="1" applyAlignment="1" applyProtection="1">
      <alignment horizontal="right" vertical="center"/>
      <protection locked="0"/>
    </xf>
    <xf numFmtId="38" fontId="4" fillId="0" borderId="6" xfId="1" applyFont="1" applyBorder="1" applyAlignment="1" applyProtection="1">
      <alignment vertical="center" shrinkToFit="1"/>
      <protection locked="0"/>
    </xf>
    <xf numFmtId="38" fontId="5" fillId="0" borderId="6" xfId="1" applyFont="1" applyBorder="1" applyAlignment="1" applyProtection="1">
      <alignment vertical="center"/>
      <protection locked="0"/>
    </xf>
    <xf numFmtId="38" fontId="4" fillId="0" borderId="2" xfId="1"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9" fontId="44" fillId="0" borderId="29" xfId="1" applyNumberFormat="1" applyFont="1" applyFill="1" applyBorder="1" applyAlignment="1" applyProtection="1">
      <alignment vertical="center" wrapText="1"/>
      <protection locked="0"/>
    </xf>
    <xf numFmtId="9" fontId="44" fillId="0" borderId="30" xfId="1" applyNumberFormat="1" applyFont="1" applyFill="1" applyBorder="1" applyAlignment="1" applyProtection="1">
      <alignment vertical="center" wrapText="1"/>
      <protection locked="0"/>
    </xf>
    <xf numFmtId="38" fontId="44" fillId="0" borderId="29" xfId="1" applyFont="1" applyFill="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2"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19" xfId="0" applyFont="1" applyBorder="1" applyAlignment="1" applyProtection="1">
      <alignment horizontal="left" vertical="center" shrinkToFit="1"/>
      <protection locked="0"/>
    </xf>
    <xf numFmtId="0" fontId="7" fillId="0" borderId="0" xfId="0" applyFont="1" applyBorder="1" applyAlignment="1" applyProtection="1">
      <alignment vertical="center"/>
      <protection locked="0"/>
    </xf>
    <xf numFmtId="0" fontId="44"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48" fillId="0" borderId="0" xfId="0" applyFont="1" applyAlignment="1" applyProtection="1">
      <alignment vertical="center"/>
      <protection locked="0"/>
    </xf>
    <xf numFmtId="0" fontId="48" fillId="0" borderId="0" xfId="0" applyFont="1" applyAlignment="1" applyProtection="1">
      <alignment horizontal="left" vertical="center"/>
      <protection locked="0"/>
    </xf>
    <xf numFmtId="0" fontId="44"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 fillId="0" borderId="0" xfId="0" applyFont="1" applyAlignment="1" applyProtection="1">
      <alignment vertical="top"/>
      <protection locked="0"/>
    </xf>
    <xf numFmtId="0" fontId="4" fillId="0" borderId="0" xfId="0" applyFont="1" applyAlignment="1" applyProtection="1">
      <alignment horizontal="left" vertical="center" indent="2"/>
      <protection locked="0"/>
    </xf>
    <xf numFmtId="0" fontId="6" fillId="0" borderId="7" xfId="0" applyFont="1" applyBorder="1" applyAlignment="1" applyProtection="1">
      <alignment vertical="center" shrinkToFit="1"/>
      <protection locked="0"/>
    </xf>
    <xf numFmtId="3" fontId="4" fillId="2" borderId="14" xfId="0" applyNumberFormat="1" applyFont="1" applyFill="1" applyBorder="1" applyAlignment="1" applyProtection="1">
      <alignment vertical="center"/>
      <protection locked="0"/>
    </xf>
    <xf numFmtId="3" fontId="5" fillId="2" borderId="14" xfId="0" applyNumberFormat="1" applyFont="1" applyFill="1" applyBorder="1" applyAlignment="1" applyProtection="1">
      <alignment vertical="center"/>
      <protection locked="0"/>
    </xf>
    <xf numFmtId="3" fontId="4" fillId="2" borderId="23" xfId="0" applyNumberFormat="1" applyFont="1" applyFill="1" applyBorder="1" applyAlignment="1" applyProtection="1">
      <alignment vertical="center"/>
      <protection locked="0"/>
    </xf>
    <xf numFmtId="38" fontId="4" fillId="2" borderId="14" xfId="0" applyNumberFormat="1" applyFont="1" applyFill="1" applyBorder="1" applyAlignment="1" applyProtection="1">
      <alignment vertical="center"/>
      <protection locked="0"/>
    </xf>
    <xf numFmtId="3" fontId="4" fillId="2" borderId="14" xfId="1" applyNumberFormat="1"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3" fontId="4" fillId="2" borderId="14" xfId="1" applyNumberFormat="1" applyFont="1" applyFill="1" applyBorder="1" applyAlignment="1" applyProtection="1">
      <alignment vertical="center" wrapText="1"/>
      <protection locked="0"/>
    </xf>
    <xf numFmtId="3" fontId="7" fillId="2" borderId="14" xfId="0" applyNumberFormat="1" applyFont="1" applyFill="1" applyBorder="1" applyAlignment="1" applyProtection="1">
      <alignment vertical="center"/>
      <protection locked="0"/>
    </xf>
    <xf numFmtId="3" fontId="4" fillId="2" borderId="16" xfId="1" applyNumberFormat="1" applyFont="1" applyFill="1" applyBorder="1" applyAlignment="1" applyProtection="1">
      <alignment vertical="center"/>
      <protection locked="0"/>
    </xf>
    <xf numFmtId="3" fontId="4" fillId="2" borderId="24" xfId="0" applyNumberFormat="1" applyFont="1" applyFill="1" applyBorder="1" applyAlignment="1" applyProtection="1">
      <alignment vertical="center"/>
      <protection locked="0"/>
    </xf>
    <xf numFmtId="0" fontId="7" fillId="0" borderId="14" xfId="0" applyFont="1" applyBorder="1" applyAlignment="1" applyProtection="1">
      <alignment horizontal="left" vertical="center"/>
      <protection locked="0"/>
    </xf>
    <xf numFmtId="38" fontId="4" fillId="2" borderId="0" xfId="0" applyNumberFormat="1" applyFont="1" applyFill="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3" fontId="5" fillId="0" borderId="6" xfId="0" applyNumberFormat="1" applyFont="1" applyBorder="1" applyAlignment="1" applyProtection="1">
      <alignment vertical="center" shrinkToFit="1"/>
      <protection locked="0"/>
    </xf>
    <xf numFmtId="0" fontId="5" fillId="0" borderId="59" xfId="0" applyFont="1" applyBorder="1" applyAlignment="1" applyProtection="1">
      <alignment vertical="center" shrinkToFit="1"/>
      <protection locked="0"/>
    </xf>
    <xf numFmtId="3" fontId="5" fillId="0" borderId="6" xfId="0" applyNumberFormat="1" applyFont="1" applyBorder="1" applyAlignment="1" applyProtection="1">
      <alignment horizontal="right" vertical="center"/>
      <protection locked="0"/>
    </xf>
    <xf numFmtId="0" fontId="20" fillId="0" borderId="7" xfId="0" applyFont="1" applyBorder="1" applyAlignment="1" applyProtection="1">
      <alignment vertical="center"/>
      <protection locked="0"/>
    </xf>
    <xf numFmtId="0" fontId="9" fillId="0" borderId="13" xfId="0" applyFont="1" applyBorder="1" applyAlignment="1" applyProtection="1">
      <alignment vertical="center" shrinkToFit="1"/>
      <protection locked="0"/>
    </xf>
    <xf numFmtId="58" fontId="9" fillId="0" borderId="13" xfId="0" applyNumberFormat="1" applyFont="1" applyBorder="1" applyAlignment="1" applyProtection="1">
      <alignment horizontal="right" vertical="center" shrinkToFit="1"/>
      <protection locked="0"/>
    </xf>
    <xf numFmtId="179" fontId="4" fillId="0" borderId="13" xfId="0" applyNumberFormat="1" applyFont="1" applyBorder="1" applyAlignment="1" applyProtection="1">
      <alignment horizontal="right" vertical="center" shrinkToFit="1"/>
      <protection locked="0"/>
    </xf>
    <xf numFmtId="0" fontId="20" fillId="0" borderId="13" xfId="0" applyFont="1" applyBorder="1" applyAlignment="1" applyProtection="1">
      <alignment vertical="center" shrinkToFit="1"/>
      <protection locked="0"/>
    </xf>
    <xf numFmtId="38" fontId="4" fillId="2" borderId="9" xfId="1" applyFont="1" applyFill="1" applyBorder="1" applyAlignment="1" applyProtection="1">
      <alignment vertical="center" shrinkToFit="1"/>
      <protection locked="0"/>
    </xf>
    <xf numFmtId="0" fontId="17" fillId="0" borderId="0" xfId="0" applyFont="1" applyAlignment="1" applyProtection="1">
      <alignment vertical="center"/>
      <protection locked="0"/>
    </xf>
    <xf numFmtId="0" fontId="15" fillId="0" borderId="0" xfId="0" applyFont="1" applyAlignment="1" applyProtection="1">
      <alignment vertical="center" wrapText="1" shrinkToFit="1"/>
      <protection locked="0"/>
    </xf>
    <xf numFmtId="38" fontId="5" fillId="0" borderId="0" xfId="1" applyFont="1" applyAlignment="1" applyProtection="1">
      <alignment horizontal="right" vertical="center" shrinkToFit="1"/>
      <protection locked="0"/>
    </xf>
    <xf numFmtId="0" fontId="53" fillId="0" borderId="6" xfId="0" applyFont="1" applyBorder="1" applyAlignment="1" applyProtection="1">
      <alignment vertical="center" shrinkToFit="1"/>
      <protection locked="0"/>
    </xf>
    <xf numFmtId="3" fontId="5" fillId="0" borderId="0" xfId="0" applyNumberFormat="1" applyFont="1" applyAlignment="1" applyProtection="1">
      <alignment horizontal="right" vertical="center"/>
      <protection locked="0"/>
    </xf>
    <xf numFmtId="0" fontId="17" fillId="0" borderId="0" xfId="0" applyFont="1" applyBorder="1" applyAlignment="1" applyProtection="1">
      <alignment vertical="center"/>
      <protection locked="0"/>
    </xf>
    <xf numFmtId="38" fontId="44" fillId="2" borderId="22" xfId="1" applyFont="1" applyFill="1" applyBorder="1" applyAlignment="1" applyProtection="1">
      <alignment vertical="center" wrapText="1"/>
      <protection locked="0"/>
    </xf>
    <xf numFmtId="38" fontId="44" fillId="2" borderId="11" xfId="1" applyFont="1" applyFill="1" applyBorder="1" applyAlignment="1" applyProtection="1">
      <alignment vertical="center" wrapText="1"/>
      <protection locked="0"/>
    </xf>
    <xf numFmtId="38" fontId="44" fillId="2" borderId="4" xfId="1" applyFont="1" applyFill="1" applyBorder="1" applyAlignment="1" applyProtection="1">
      <alignment vertical="center" wrapText="1"/>
      <protection locked="0"/>
    </xf>
    <xf numFmtId="38" fontId="44" fillId="2" borderId="29" xfId="1" applyFont="1" applyFill="1" applyBorder="1" applyAlignment="1" applyProtection="1">
      <alignment vertical="center"/>
      <protection locked="0"/>
    </xf>
    <xf numFmtId="38" fontId="44" fillId="2" borderId="29" xfId="1" applyFont="1" applyFill="1" applyBorder="1" applyAlignment="1" applyProtection="1">
      <alignment vertical="center" wrapText="1"/>
      <protection locked="0"/>
    </xf>
    <xf numFmtId="38" fontId="44" fillId="2" borderId="36" xfId="0" applyNumberFormat="1" applyFont="1" applyFill="1" applyBorder="1" applyAlignment="1" applyProtection="1">
      <alignment vertical="center"/>
      <protection locked="0"/>
    </xf>
    <xf numFmtId="9" fontId="44" fillId="2" borderId="11" xfId="1" applyNumberFormat="1" applyFont="1" applyFill="1" applyBorder="1" applyAlignment="1" applyProtection="1">
      <alignment vertical="center" wrapText="1"/>
      <protection locked="0"/>
    </xf>
    <xf numFmtId="9" fontId="44" fillId="2" borderId="4" xfId="1" applyNumberFormat="1" applyFont="1" applyFill="1" applyBorder="1" applyAlignment="1" applyProtection="1">
      <alignment vertical="center" wrapText="1"/>
      <protection locked="0"/>
    </xf>
    <xf numFmtId="9" fontId="44" fillId="2" borderId="11" xfId="1" applyNumberFormat="1" applyFont="1" applyFill="1" applyBorder="1" applyAlignment="1" applyProtection="1">
      <alignment vertical="center" wrapText="1" shrinkToFit="1"/>
      <protection locked="0"/>
    </xf>
    <xf numFmtId="9" fontId="55" fillId="2" borderId="22" xfId="1" applyNumberFormat="1" applyFont="1" applyFill="1" applyBorder="1" applyAlignment="1" applyProtection="1">
      <alignment vertical="center" wrapText="1"/>
      <protection locked="0"/>
    </xf>
    <xf numFmtId="9" fontId="55" fillId="2" borderId="22" xfId="1" applyNumberFormat="1" applyFont="1" applyFill="1" applyBorder="1" applyAlignment="1" applyProtection="1">
      <alignment vertical="center" wrapText="1" shrinkToFit="1"/>
      <protection locked="0"/>
    </xf>
    <xf numFmtId="0" fontId="45" fillId="0" borderId="34" xfId="19" applyFont="1" applyFill="1" applyBorder="1" applyAlignment="1" applyProtection="1">
      <alignment vertical="center" wrapText="1"/>
      <protection locked="0"/>
    </xf>
    <xf numFmtId="38" fontId="44" fillId="2" borderId="54" xfId="0" applyNumberFormat="1" applyFont="1" applyFill="1" applyBorder="1" applyAlignment="1" applyProtection="1">
      <alignment vertical="center"/>
      <protection locked="0"/>
    </xf>
    <xf numFmtId="38" fontId="44" fillId="2" borderId="39" xfId="0" applyNumberFormat="1" applyFont="1" applyFill="1" applyBorder="1" applyAlignment="1" applyProtection="1">
      <alignment vertical="center"/>
      <protection locked="0"/>
    </xf>
    <xf numFmtId="38" fontId="44" fillId="2" borderId="51" xfId="0" applyNumberFormat="1" applyFont="1" applyFill="1" applyBorder="1" applyAlignment="1" applyProtection="1">
      <alignment vertical="center"/>
      <protection locked="0"/>
    </xf>
    <xf numFmtId="0" fontId="46" fillId="0" borderId="32" xfId="0" applyFont="1" applyFill="1" applyBorder="1" applyAlignment="1" applyProtection="1">
      <alignment horizontal="left" vertical="center" wrapText="1"/>
      <protection locked="0"/>
    </xf>
    <xf numFmtId="38" fontId="44" fillId="2" borderId="55" xfId="1" applyFont="1" applyFill="1" applyBorder="1" applyAlignment="1" applyProtection="1">
      <alignment horizontal="center" vertical="center" wrapText="1"/>
      <protection locked="0"/>
    </xf>
    <xf numFmtId="38" fontId="44" fillId="2" borderId="56" xfId="1" applyFont="1" applyFill="1" applyBorder="1" applyAlignment="1" applyProtection="1">
      <alignment horizontal="center" vertical="center" wrapText="1"/>
      <protection locked="0"/>
    </xf>
    <xf numFmtId="38" fontId="44" fillId="2" borderId="57" xfId="1" applyFont="1" applyFill="1" applyBorder="1" applyAlignment="1" applyProtection="1">
      <alignment horizontal="center" vertical="center" wrapText="1"/>
      <protection locked="0"/>
    </xf>
    <xf numFmtId="38" fontId="44" fillId="2" borderId="36" xfId="1" applyFont="1" applyFill="1" applyBorder="1" applyAlignment="1" applyProtection="1">
      <alignment vertical="center" wrapText="1"/>
      <protection locked="0"/>
    </xf>
    <xf numFmtId="38" fontId="44" fillId="2" borderId="54" xfId="1" applyFont="1" applyFill="1" applyBorder="1" applyAlignment="1" applyProtection="1">
      <alignment vertical="center" wrapText="1"/>
      <protection locked="0"/>
    </xf>
    <xf numFmtId="38" fontId="44" fillId="2" borderId="39" xfId="1" applyFont="1" applyFill="1" applyBorder="1" applyAlignment="1" applyProtection="1">
      <alignment vertical="center" wrapText="1"/>
      <protection locked="0"/>
    </xf>
    <xf numFmtId="38" fontId="44" fillId="2" borderId="51" xfId="1" applyFont="1" applyFill="1" applyBorder="1" applyAlignment="1" applyProtection="1">
      <alignment vertical="center" wrapText="1"/>
      <protection locked="0"/>
    </xf>
    <xf numFmtId="0" fontId="44" fillId="0" borderId="29" xfId="0" applyFont="1" applyFill="1" applyBorder="1" applyAlignment="1" applyProtection="1">
      <alignment horizontal="left" vertical="center" wrapText="1" indent="2" shrinkToFit="1"/>
      <protection locked="0"/>
    </xf>
    <xf numFmtId="3" fontId="4" fillId="0" borderId="6" xfId="0" applyNumberFormat="1" applyFont="1" applyBorder="1" applyAlignment="1" applyProtection="1">
      <alignment vertical="center"/>
      <protection locked="0"/>
    </xf>
    <xf numFmtId="38" fontId="44" fillId="0" borderId="11" xfId="1" applyFont="1" applyFill="1" applyBorder="1" applyAlignment="1" applyProtection="1">
      <alignment horizontal="right" vertical="center" wrapText="1"/>
      <protection locked="0"/>
    </xf>
    <xf numFmtId="38" fontId="44" fillId="0" borderId="11" xfId="1" applyFont="1" applyFill="1" applyBorder="1" applyAlignment="1" applyProtection="1">
      <alignment horizontal="right" vertical="center" wrapText="1"/>
    </xf>
    <xf numFmtId="38" fontId="44" fillId="0" borderId="2" xfId="1" applyFont="1" applyFill="1" applyBorder="1" applyAlignment="1" applyProtection="1">
      <alignment horizontal="right" vertical="center" wrapText="1"/>
    </xf>
    <xf numFmtId="38" fontId="44" fillId="2" borderId="2" xfId="1" applyFont="1" applyFill="1" applyBorder="1" applyAlignment="1" applyProtection="1">
      <alignment horizontal="right" vertical="center" wrapText="1"/>
      <protection locked="0"/>
    </xf>
    <xf numFmtId="38" fontId="44" fillId="2" borderId="11" xfId="1" applyFont="1" applyFill="1" applyBorder="1" applyAlignment="1" applyProtection="1">
      <alignment horizontal="right" vertical="center" wrapText="1"/>
      <protection locked="0"/>
    </xf>
    <xf numFmtId="38" fontId="44" fillId="0" borderId="22" xfId="1" applyFont="1" applyFill="1" applyBorder="1" applyAlignment="1" applyProtection="1">
      <alignment horizontal="right" vertical="center"/>
    </xf>
    <xf numFmtId="38" fontId="44" fillId="0" borderId="11" xfId="1" applyFont="1" applyFill="1" applyBorder="1" applyAlignment="1" applyProtection="1">
      <alignment horizontal="right" vertical="center"/>
    </xf>
    <xf numFmtId="38" fontId="44" fillId="0" borderId="4" xfId="1" applyFont="1" applyFill="1" applyBorder="1" applyAlignment="1" applyProtection="1">
      <alignment horizontal="right" vertical="center"/>
    </xf>
    <xf numFmtId="38" fontId="44" fillId="0" borderId="60" xfId="1" applyFont="1" applyFill="1" applyBorder="1" applyProtection="1">
      <protection locked="0"/>
    </xf>
    <xf numFmtId="38" fontId="44" fillId="0" borderId="62" xfId="1" applyFont="1" applyFill="1" applyBorder="1" applyProtection="1">
      <protection locked="0"/>
    </xf>
    <xf numFmtId="38" fontId="44" fillId="0" borderId="39" xfId="1" applyFont="1" applyFill="1" applyBorder="1" applyAlignment="1" applyProtection="1">
      <alignment horizontal="right" vertical="center" wrapText="1"/>
    </xf>
    <xf numFmtId="38" fontId="44" fillId="0" borderId="64" xfId="1" applyFont="1" applyFill="1" applyBorder="1" applyProtection="1">
      <protection locked="0"/>
    </xf>
    <xf numFmtId="38" fontId="44" fillId="2" borderId="39" xfId="1" applyFont="1" applyFill="1" applyBorder="1" applyAlignment="1" applyProtection="1">
      <alignment horizontal="right" vertical="center" wrapText="1"/>
      <protection locked="0"/>
    </xf>
    <xf numFmtId="0" fontId="47" fillId="0" borderId="61" xfId="0" applyFont="1" applyFill="1" applyBorder="1" applyAlignment="1" applyProtection="1">
      <alignment vertical="center"/>
      <protection locked="0"/>
    </xf>
    <xf numFmtId="0" fontId="44" fillId="0" borderId="62" xfId="0" applyFont="1" applyFill="1" applyBorder="1" applyProtection="1">
      <protection locked="0"/>
    </xf>
    <xf numFmtId="38" fontId="44" fillId="2" borderId="22" xfId="1" applyFont="1" applyFill="1" applyBorder="1" applyAlignment="1" applyProtection="1">
      <alignment vertical="center"/>
      <protection locked="0"/>
    </xf>
    <xf numFmtId="38" fontId="44" fillId="2" borderId="11" xfId="1" applyFont="1" applyFill="1" applyBorder="1" applyAlignment="1" applyProtection="1">
      <alignment vertical="center"/>
      <protection locked="0"/>
    </xf>
    <xf numFmtId="38" fontId="44" fillId="2" borderId="4" xfId="1" applyFont="1" applyFill="1" applyBorder="1" applyAlignment="1" applyProtection="1">
      <alignment vertical="center"/>
      <protection locked="0"/>
    </xf>
    <xf numFmtId="38" fontId="44" fillId="0" borderId="0"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3" fontId="4"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45" fillId="0" borderId="31" xfId="0" applyFont="1" applyBorder="1" applyAlignment="1" applyProtection="1">
      <alignment vertical="center"/>
      <protection locked="0"/>
    </xf>
    <xf numFmtId="0" fontId="44" fillId="0" borderId="34" xfId="0" applyFont="1" applyBorder="1" applyAlignment="1" applyProtection="1">
      <alignment horizontal="left" vertical="center" wrapText="1" indent="1"/>
      <protection locked="0"/>
    </xf>
    <xf numFmtId="0" fontId="44" fillId="0" borderId="63" xfId="0" applyFont="1" applyBorder="1" applyAlignment="1" applyProtection="1">
      <alignment horizontal="left" vertical="center" wrapText="1" indent="1"/>
      <protection locked="0"/>
    </xf>
    <xf numFmtId="0" fontId="15" fillId="0" borderId="0" xfId="0" applyFont="1" applyAlignment="1" applyProtection="1">
      <alignment horizontal="left" vertical="center"/>
      <protection locked="0"/>
    </xf>
    <xf numFmtId="0" fontId="17" fillId="0" borderId="19"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3" xfId="0" applyFont="1" applyBorder="1" applyAlignment="1" applyProtection="1">
      <alignment horizontal="center" vertical="center"/>
    </xf>
    <xf numFmtId="0" fontId="4" fillId="0" borderId="0" xfId="0" applyFont="1" applyBorder="1" applyAlignment="1" applyProtection="1">
      <alignment horizontal="center" vertical="center" wrapText="1"/>
    </xf>
    <xf numFmtId="3" fontId="4" fillId="0" borderId="4" xfId="0" applyNumberFormat="1" applyFont="1" applyBorder="1" applyAlignment="1" applyProtection="1">
      <alignment horizontal="center" vertical="center"/>
      <protection locked="0"/>
    </xf>
    <xf numFmtId="3" fontId="4" fillId="0" borderId="22" xfId="0" applyNumberFormat="1"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9"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0" fontId="4" fillId="0" borderId="19"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9" fillId="0" borderId="0" xfId="0" applyFont="1" applyAlignment="1" applyProtection="1">
      <alignment horizontal="left" vertical="center"/>
      <protection locked="0"/>
    </xf>
    <xf numFmtId="0" fontId="49"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wrapText="1" indent="3"/>
      <protection locked="0"/>
    </xf>
    <xf numFmtId="0" fontId="4" fillId="0" borderId="0" xfId="0" applyFont="1" applyAlignment="1" applyProtection="1">
      <alignment horizontal="left" vertical="center" wrapText="1" indent="2"/>
      <protection locked="0"/>
    </xf>
    <xf numFmtId="0" fontId="4" fillId="0" borderId="0" xfId="0" applyFont="1" applyAlignment="1" applyProtection="1">
      <alignment horizontal="left" vertical="center" indent="2"/>
      <protection locked="0"/>
    </xf>
    <xf numFmtId="0" fontId="15" fillId="0" borderId="0" xfId="0" applyFont="1" applyAlignment="1" applyProtection="1">
      <alignment horizontal="lef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top" wrapText="1"/>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5" fillId="0" borderId="2"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5" fillId="0" borderId="2"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0" borderId="5"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5" fillId="0" borderId="2" xfId="0" applyFont="1" applyBorder="1" applyAlignment="1" applyProtection="1">
      <alignment vertical="top" wrapText="1"/>
      <protection locked="0"/>
    </xf>
    <xf numFmtId="0" fontId="4" fillId="0" borderId="7" xfId="0" applyFont="1" applyBorder="1" applyAlignment="1" applyProtection="1">
      <alignment vertical="top"/>
      <protection locked="0"/>
    </xf>
    <xf numFmtId="0" fontId="5" fillId="0" borderId="1" xfId="0" applyFont="1" applyBorder="1" applyAlignment="1" applyProtection="1">
      <alignment vertical="top" wrapText="1"/>
      <protection locked="0"/>
    </xf>
    <xf numFmtId="0" fontId="4" fillId="0" borderId="6" xfId="0" applyFont="1" applyBorder="1" applyAlignment="1" applyProtection="1">
      <alignment vertical="top"/>
      <protection locked="0"/>
    </xf>
    <xf numFmtId="0" fontId="4" fillId="0" borderId="9" xfId="0" applyFont="1" applyBorder="1" applyAlignment="1" applyProtection="1">
      <alignment vertical="top"/>
      <protection locked="0"/>
    </xf>
    <xf numFmtId="0" fontId="4" fillId="0" borderId="0" xfId="0" applyFont="1" applyBorder="1" applyAlignment="1" applyProtection="1">
      <alignment horizontal="left" vertical="top" wrapText="1"/>
      <protection locked="0"/>
    </xf>
    <xf numFmtId="0" fontId="5" fillId="0" borderId="4"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3" fillId="0" borderId="2" xfId="0" applyFont="1" applyBorder="1" applyAlignment="1" applyProtection="1">
      <alignment horizontal="center" vertical="center" wrapText="1"/>
      <protection locked="0"/>
    </xf>
    <xf numFmtId="0" fontId="43" fillId="0" borderId="9" xfId="0" applyFont="1" applyBorder="1" applyAlignment="1" applyProtection="1">
      <alignment horizontal="center" vertical="center"/>
      <protection locked="0"/>
    </xf>
    <xf numFmtId="38" fontId="2" fillId="0" borderId="0" xfId="1" applyFont="1" applyAlignment="1" applyProtection="1">
      <alignment horizontal="center" vertical="center"/>
    </xf>
    <xf numFmtId="38" fontId="2" fillId="0" borderId="0" xfId="1" applyFont="1" applyAlignment="1" applyProtection="1">
      <alignment horizontal="left" vertical="center"/>
    </xf>
    <xf numFmtId="0" fontId="4" fillId="0" borderId="0" xfId="0" applyFont="1" applyAlignment="1" applyProtection="1">
      <alignment horizontal="left" vertical="center" wrapText="1" shrinkToFi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19"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178" fontId="4" fillId="0" borderId="0" xfId="0" applyNumberFormat="1" applyFont="1" applyAlignment="1" applyProtection="1">
      <alignment horizontal="left" vertical="center" wrapText="1" indent="3"/>
      <protection locked="0"/>
    </xf>
    <xf numFmtId="0" fontId="4" fillId="0" borderId="0" xfId="0" applyFont="1" applyAlignment="1" applyProtection="1">
      <alignment horizontal="left" vertical="center" indent="3"/>
      <protection locked="0"/>
    </xf>
    <xf numFmtId="0" fontId="4" fillId="0" borderId="0" xfId="0"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17" fillId="0" borderId="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4" fillId="0" borderId="1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3"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7" fillId="0" borderId="0" xfId="0" applyFont="1" applyBorder="1" applyAlignment="1" applyProtection="1">
      <alignment horizontal="left" vertical="top" wrapText="1"/>
      <protection locked="0"/>
    </xf>
    <xf numFmtId="0" fontId="4" fillId="0" borderId="0" xfId="0" applyFont="1" applyAlignment="1" applyProtection="1">
      <alignment horizontal="left" vertical="center" indent="2" shrinkToFit="1"/>
      <protection locked="0"/>
    </xf>
    <xf numFmtId="0" fontId="15" fillId="0" borderId="0" xfId="0" applyFont="1" applyBorder="1" applyAlignment="1" applyProtection="1">
      <alignment horizontal="center" vertical="center" wrapText="1"/>
      <protection locked="0"/>
    </xf>
    <xf numFmtId="0" fontId="15" fillId="0" borderId="0" xfId="0" applyFont="1" applyAlignment="1" applyProtection="1">
      <alignment horizontal="left" vertical="center" indent="2" shrinkToFi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left" vertical="top" wrapText="1"/>
      <protection locked="0"/>
    </xf>
    <xf numFmtId="0" fontId="4" fillId="0" borderId="0" xfId="0" applyFont="1" applyAlignment="1" applyProtection="1">
      <alignment horizontal="left" vertical="center" shrinkToFit="1"/>
      <protection locked="0"/>
    </xf>
    <xf numFmtId="38" fontId="0" fillId="2" borderId="0" xfId="1" applyFont="1" applyFill="1" applyAlignment="1" applyProtection="1">
      <alignment horizontal="left" vertical="center"/>
      <protection locked="0"/>
    </xf>
    <xf numFmtId="38" fontId="2" fillId="2" borderId="0" xfId="1" applyFont="1" applyFill="1" applyAlignment="1" applyProtection="1">
      <alignment horizontal="left" vertical="center"/>
      <protection locked="0"/>
    </xf>
    <xf numFmtId="38" fontId="0" fillId="2" borderId="0" xfId="1" applyFont="1" applyFill="1" applyAlignment="1" applyProtection="1">
      <alignment horizontal="center" vertical="center"/>
      <protection locked="0"/>
    </xf>
    <xf numFmtId="38" fontId="2" fillId="2" borderId="0" xfId="1" applyFont="1" applyFill="1" applyAlignment="1" applyProtection="1">
      <alignment horizontal="center" vertical="center"/>
      <protection locked="0"/>
    </xf>
  </cellXfs>
  <cellStyles count="71">
    <cellStyle name="20% - アクセント 1" xfId="36" builtinId="30" customBuiltin="1"/>
    <cellStyle name="20% - アクセント 2" xfId="39" builtinId="34" customBuiltin="1"/>
    <cellStyle name="20% - アクセント 3" xfId="42" builtinId="38" customBuiltin="1"/>
    <cellStyle name="20% - アクセント 4" xfId="45" builtinId="42" customBuiltin="1"/>
    <cellStyle name="20% - アクセント 5" xfId="48" builtinId="46" customBuiltin="1"/>
    <cellStyle name="20% - アクセント 6" xfId="51" builtinId="50" customBuiltin="1"/>
    <cellStyle name="40% - アクセント 1" xfId="37" builtinId="31" customBuiltin="1"/>
    <cellStyle name="40% - アクセント 2" xfId="40" builtinId="35" customBuiltin="1"/>
    <cellStyle name="40% - アクセント 3" xfId="43" builtinId="39" customBuiltin="1"/>
    <cellStyle name="40% - アクセント 4" xfId="46" builtinId="43" customBuiltin="1"/>
    <cellStyle name="40% - アクセント 5" xfId="49" builtinId="47" customBuiltin="1"/>
    <cellStyle name="40% - アクセント 6" xfId="52" builtinId="51" customBuiltin="1"/>
    <cellStyle name="60% - アクセント 1 2" xfId="59" xr:uid="{00000000-0005-0000-0000-00000C000000}"/>
    <cellStyle name="60% - アクセント 2 2" xfId="60" xr:uid="{00000000-0005-0000-0000-00000D000000}"/>
    <cellStyle name="60% - アクセント 3 2" xfId="61" xr:uid="{00000000-0005-0000-0000-00000E000000}"/>
    <cellStyle name="60% - アクセント 4 2" xfId="62" xr:uid="{00000000-0005-0000-0000-00000F000000}"/>
    <cellStyle name="60% - アクセント 5 2" xfId="63" xr:uid="{00000000-0005-0000-0000-000010000000}"/>
    <cellStyle name="60% - アクセント 6 2" xfId="64" xr:uid="{00000000-0005-0000-0000-000011000000}"/>
    <cellStyle name="アクセント 1" xfId="35" builtinId="29" customBuiltin="1"/>
    <cellStyle name="アクセント 2" xfId="38" builtinId="33" customBuiltin="1"/>
    <cellStyle name="アクセント 3" xfId="41" builtinId="37" customBuiltin="1"/>
    <cellStyle name="アクセント 4" xfId="44" builtinId="41" customBuiltin="1"/>
    <cellStyle name="アクセント 5" xfId="47" builtinId="45" customBuiltin="1"/>
    <cellStyle name="アクセント 6" xfId="50" builtinId="49" customBuiltin="1"/>
    <cellStyle name="タイトル 2" xfId="66" xr:uid="{00000000-0005-0000-0000-000018000000}"/>
    <cellStyle name="タイトル 3" xfId="55" xr:uid="{00000000-0005-0000-0000-000019000000}"/>
    <cellStyle name="チェック セル" xfId="31" builtinId="23" customBuiltin="1"/>
    <cellStyle name="どちらでもない 2" xfId="56" xr:uid="{00000000-0005-0000-0000-00001B000000}"/>
    <cellStyle name="ハイパーリンク 2" xfId="69" xr:uid="{00000000-0005-0000-0000-00001C000000}"/>
    <cellStyle name="メモ 2" xfId="58" xr:uid="{00000000-0005-0000-0000-00001D000000}"/>
    <cellStyle name="リンク セル" xfId="30" builtinId="24" customBuiltin="1"/>
    <cellStyle name="悪い" xfId="26" builtinId="27" customBuiltin="1"/>
    <cellStyle name="計算" xfId="29" builtinId="22" customBuiltin="1"/>
    <cellStyle name="警告文" xfId="32" builtinId="11" customBuiltin="1"/>
    <cellStyle name="桁区切り" xfId="1" builtinId="6"/>
    <cellStyle name="桁区切り #,##[0" xfId="2" xr:uid="{00000000-0005-0000-0000-000023000000}"/>
    <cellStyle name="桁区切り #,##0" xfId="3" xr:uid="{00000000-0005-0000-0000-000024000000}"/>
    <cellStyle name="桁区切り [0" xfId="4" xr:uid="{00000000-0005-0000-0000-000025000000}"/>
    <cellStyle name="桁区切り 10" xfId="5" xr:uid="{00000000-0005-0000-0000-000026000000}"/>
    <cellStyle name="桁区切り 11" xfId="6" xr:uid="{00000000-0005-0000-0000-000027000000}"/>
    <cellStyle name="桁区切り 12" xfId="7" xr:uid="{00000000-0005-0000-0000-000028000000}"/>
    <cellStyle name="桁区切り 13" xfId="8" xr:uid="{00000000-0005-0000-0000-000029000000}"/>
    <cellStyle name="桁区切り 14" xfId="54" xr:uid="{00000000-0005-0000-0000-00002A000000}"/>
    <cellStyle name="桁区切り 15" xfId="57" xr:uid="{00000000-0005-0000-0000-00002B000000}"/>
    <cellStyle name="桁区切り 2" xfId="9" xr:uid="{00000000-0005-0000-0000-00002C000000}"/>
    <cellStyle name="桁区切り 3" xfId="10" xr:uid="{00000000-0005-0000-0000-00002D000000}"/>
    <cellStyle name="桁区切り 4" xfId="11" xr:uid="{00000000-0005-0000-0000-00002E000000}"/>
    <cellStyle name="桁区切り 5" xfId="12" xr:uid="{00000000-0005-0000-0000-00002F000000}"/>
    <cellStyle name="桁区切り 6" xfId="13" xr:uid="{00000000-0005-0000-0000-000030000000}"/>
    <cellStyle name="桁区切り 7" xfId="14" xr:uid="{00000000-0005-0000-0000-000031000000}"/>
    <cellStyle name="桁区切り 8" xfId="15" xr:uid="{00000000-0005-0000-0000-000032000000}"/>
    <cellStyle name="桁区切り 9" xfId="16" xr:uid="{00000000-0005-0000-0000-000033000000}"/>
    <cellStyle name="見出し 1" xfId="21" builtinId="16" customBuiltin="1"/>
    <cellStyle name="見出し 2" xfId="22" builtinId="17" customBuiltin="1"/>
    <cellStyle name="見出し 3" xfId="23" builtinId="18" customBuiltin="1"/>
    <cellStyle name="見出し 4" xfId="24" builtinId="19" customBuiltin="1"/>
    <cellStyle name="集計" xfId="34" builtinId="25" customBuiltin="1"/>
    <cellStyle name="出力" xfId="28" builtinId="21" customBuiltin="1"/>
    <cellStyle name="説明文" xfId="33" builtinId="53" customBuiltin="1"/>
    <cellStyle name="入力" xfId="27" builtinId="20" customBuiltin="1"/>
    <cellStyle name="標準" xfId="0" builtinId="0"/>
    <cellStyle name="標準 2" xfId="17" xr:uid="{00000000-0005-0000-0000-00003D000000}"/>
    <cellStyle name="標準 2 2" xfId="68" xr:uid="{00000000-0005-0000-0000-00003E000000}"/>
    <cellStyle name="標準 2 3" xfId="70" xr:uid="{00000000-0005-0000-0000-00003F000000}"/>
    <cellStyle name="標準 2 4" xfId="67" xr:uid="{00000000-0005-0000-0000-000040000000}"/>
    <cellStyle name="標準 2 5" xfId="65" xr:uid="{00000000-0005-0000-0000-000041000000}"/>
    <cellStyle name="標準 3" xfId="18" xr:uid="{00000000-0005-0000-0000-000042000000}"/>
    <cellStyle name="標準 4" xfId="53" xr:uid="{00000000-0005-0000-0000-000043000000}"/>
    <cellStyle name="標準_【畜草研】Ｈ１８えさプロ収支簿" xfId="19" xr:uid="{00000000-0005-0000-0000-000044000000}"/>
    <cellStyle name="標準_別紙１～２（基礎研究課）" xfId="20" xr:uid="{00000000-0005-0000-0000-000045000000}"/>
    <cellStyle name="良い" xfId="25" builtinId="26" customBuiltin="1"/>
  </cellStyles>
  <dxfs count="21">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dxf>
    <dxf>
      <font>
        <color rgb="FFFF0000"/>
      </font>
    </dxf>
    <dxf>
      <font>
        <b val="0"/>
        <i val="0"/>
        <color rgb="FFFF0000"/>
      </font>
    </dxf>
    <dxf>
      <font>
        <color rgb="FFFF0000"/>
      </font>
    </dxf>
    <dxf>
      <font>
        <color rgb="FFFF0000"/>
      </font>
    </dxf>
    <dxf>
      <font>
        <color rgb="FFFF0000"/>
      </font>
    </dxf>
    <dxf>
      <font>
        <color rgb="FFFF0000"/>
      </font>
    </dxf>
    <dxf>
      <font>
        <b val="0"/>
        <i val="0"/>
        <color rgb="FFFF0000"/>
      </font>
    </dxf>
    <dxf>
      <font>
        <color rgb="FFFF0000"/>
      </font>
    </dxf>
    <dxf>
      <font>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39994506668294322"/>
        </patternFill>
      </fill>
    </dxf>
  </dxfs>
  <tableStyles count="0" defaultTableStyle="TableStyleMedium9" defaultPivotStyle="PivotStyleLight16"/>
  <colors>
    <mruColors>
      <color rgb="FFFFFF99"/>
      <color rgb="FFFFFFCC"/>
      <color rgb="FFFFEB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115596</xdr:colOff>
      <xdr:row>5</xdr:row>
      <xdr:rowOff>33618</xdr:rowOff>
    </xdr:from>
    <xdr:ext cx="2981137" cy="459100"/>
    <xdr:sp macro="" textlink="">
      <xdr:nvSpPr>
        <xdr:cNvPr id="2" name="テキスト ボックス 1">
          <a:extLst>
            <a:ext uri="{FF2B5EF4-FFF2-40B4-BE49-F238E27FC236}">
              <a16:creationId xmlns:a16="http://schemas.microsoft.com/office/drawing/2014/main" id="{6E610D48-99B8-4677-85BA-A36AF3000A24}"/>
            </a:ext>
          </a:extLst>
        </xdr:cNvPr>
        <xdr:cNvSpPr txBox="1"/>
      </xdr:nvSpPr>
      <xdr:spPr>
        <a:xfrm>
          <a:off x="115596" y="1042147"/>
          <a:ext cx="2981137" cy="459100"/>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構成員が代表機関へ提出する「実績報告書」は</a:t>
          </a:r>
          <a:endParaRPr kumimoji="1" lang="en-US" altLang="ja-JP" sz="1100" b="1">
            <a:solidFill>
              <a:srgbClr val="FF0000"/>
            </a:solidFill>
          </a:endParaRPr>
        </a:p>
        <a:p>
          <a:r>
            <a:rPr kumimoji="1" lang="ja-JP" altLang="en-US" sz="1100" b="1">
              <a:solidFill>
                <a:srgbClr val="FF0000"/>
              </a:solidFill>
            </a:rPr>
            <a:t>代表機関あてになります。</a:t>
          </a:r>
        </a:p>
      </xdr:txBody>
    </xdr:sp>
    <xdr:clientData/>
  </xdr:oneCellAnchor>
  <xdr:twoCellAnchor>
    <xdr:from>
      <xdr:col>0</xdr:col>
      <xdr:colOff>112058</xdr:colOff>
      <xdr:row>7</xdr:row>
      <xdr:rowOff>149278</xdr:rowOff>
    </xdr:from>
    <xdr:to>
      <xdr:col>5</xdr:col>
      <xdr:colOff>245411</xdr:colOff>
      <xdr:row>9</xdr:row>
      <xdr:rowOff>14568</xdr:rowOff>
    </xdr:to>
    <xdr:sp macro="" textlink="">
      <xdr:nvSpPr>
        <xdr:cNvPr id="3" name="右中かっこ 2">
          <a:extLst>
            <a:ext uri="{FF2B5EF4-FFF2-40B4-BE49-F238E27FC236}">
              <a16:creationId xmlns:a16="http://schemas.microsoft.com/office/drawing/2014/main" id="{F5817F72-1F7F-485F-8666-2C771B2CF2D4}"/>
            </a:ext>
          </a:extLst>
        </xdr:cNvPr>
        <xdr:cNvSpPr/>
      </xdr:nvSpPr>
      <xdr:spPr bwMode="auto">
        <a:xfrm rot="16200000">
          <a:off x="1450722" y="222555"/>
          <a:ext cx="268702" cy="2946029"/>
        </a:xfrm>
        <a:prstGeom prst="rightBrace">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422910</xdr:colOff>
      <xdr:row>18</xdr:row>
      <xdr:rowOff>167095</xdr:rowOff>
    </xdr:from>
    <xdr:to>
      <xdr:col>11</xdr:col>
      <xdr:colOff>89535</xdr:colOff>
      <xdr:row>21</xdr:row>
      <xdr:rowOff>5170</xdr:rowOff>
    </xdr:to>
    <xdr:sp macro="" textlink="">
      <xdr:nvSpPr>
        <xdr:cNvPr id="4" name="正方形/長方形 3">
          <a:extLst>
            <a:ext uri="{FF2B5EF4-FFF2-40B4-BE49-F238E27FC236}">
              <a16:creationId xmlns:a16="http://schemas.microsoft.com/office/drawing/2014/main" id="{FE3C9DC7-E9E1-4A42-B073-94C072FBCB4F}"/>
            </a:ext>
          </a:extLst>
        </xdr:cNvPr>
        <xdr:cNvSpPr/>
      </xdr:nvSpPr>
      <xdr:spPr bwMode="auto">
        <a:xfrm>
          <a:off x="5956935" y="3767545"/>
          <a:ext cx="438150" cy="438150"/>
        </a:xfrm>
        <a:prstGeom prst="rect">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276225</xdr:colOff>
      <xdr:row>13</xdr:row>
      <xdr:rowOff>19050</xdr:rowOff>
    </xdr:from>
    <xdr:to>
      <xdr:col>5</xdr:col>
      <xdr:colOff>24492</xdr:colOff>
      <xdr:row>21</xdr:row>
      <xdr:rowOff>0</xdr:rowOff>
    </xdr:to>
    <xdr:sp macro="" textlink="">
      <xdr:nvSpPr>
        <xdr:cNvPr id="5" name="右中かっこ 4">
          <a:extLst>
            <a:ext uri="{FF2B5EF4-FFF2-40B4-BE49-F238E27FC236}">
              <a16:creationId xmlns:a16="http://schemas.microsoft.com/office/drawing/2014/main" id="{307110C0-4B5B-431D-83A0-117E515D14C6}"/>
            </a:ext>
          </a:extLst>
        </xdr:cNvPr>
        <xdr:cNvSpPr/>
      </xdr:nvSpPr>
      <xdr:spPr bwMode="auto">
        <a:xfrm rot="10800000">
          <a:off x="2428875" y="2619375"/>
          <a:ext cx="424542" cy="1581150"/>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xdr:col>
      <xdr:colOff>89648</xdr:colOff>
      <xdr:row>14</xdr:row>
      <xdr:rowOff>56030</xdr:rowOff>
    </xdr:from>
    <xdr:ext cx="1508760" cy="1143000"/>
    <xdr:sp macro="" textlink="">
      <xdr:nvSpPr>
        <xdr:cNvPr id="6" name="テキスト ボックス 5">
          <a:extLst>
            <a:ext uri="{FF2B5EF4-FFF2-40B4-BE49-F238E27FC236}">
              <a16:creationId xmlns:a16="http://schemas.microsoft.com/office/drawing/2014/main" id="{88C735C0-FA35-4A77-AF02-EAB873F9F0F7}"/>
            </a:ext>
          </a:extLst>
        </xdr:cNvPr>
        <xdr:cNvSpPr txBox="1"/>
      </xdr:nvSpPr>
      <xdr:spPr>
        <a:xfrm>
          <a:off x="885266" y="2879912"/>
          <a:ext cx="1508760"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各欄のかっこ書き</a:t>
          </a:r>
          <a:endParaRPr kumimoji="1" lang="en-US" altLang="ja-JP" sz="1100" b="1">
            <a:solidFill>
              <a:srgbClr val="FF0000"/>
            </a:solidFill>
          </a:endParaRPr>
        </a:p>
        <a:p>
          <a:r>
            <a:rPr kumimoji="1" lang="ja-JP" altLang="en-US" sz="1100" b="1">
              <a:solidFill>
                <a:srgbClr val="FF0000"/>
              </a:solidFill>
            </a:rPr>
            <a:t>（住所）（代表機関名）等</a:t>
          </a:r>
          <a:endParaRPr kumimoji="1" lang="en-US" altLang="ja-JP" sz="1100" b="1">
            <a:solidFill>
              <a:srgbClr val="FF0000"/>
            </a:solidFill>
          </a:endParaRPr>
        </a:p>
        <a:p>
          <a:r>
            <a:rPr kumimoji="1" lang="ja-JP" altLang="en-US" sz="1100" b="1">
              <a:solidFill>
                <a:srgbClr val="FF0000"/>
              </a:solidFill>
            </a:rPr>
            <a:t>の文字は削除して入</a:t>
          </a:r>
          <a:endParaRPr kumimoji="1" lang="en-US" altLang="ja-JP" sz="1100" b="1">
            <a:solidFill>
              <a:srgbClr val="FF0000"/>
            </a:solidFill>
          </a:endParaRPr>
        </a:p>
        <a:p>
          <a:r>
            <a:rPr kumimoji="1" lang="ja-JP" altLang="en-US" sz="1100" b="1">
              <a:solidFill>
                <a:srgbClr val="FF0000"/>
              </a:solidFill>
            </a:rPr>
            <a:t>力願います。</a:t>
          </a:r>
        </a:p>
      </xdr:txBody>
    </xdr:sp>
    <xdr:clientData/>
  </xdr:oneCellAnchor>
  <xdr:oneCellAnchor>
    <xdr:from>
      <xdr:col>17</xdr:col>
      <xdr:colOff>824192</xdr:colOff>
      <xdr:row>0</xdr:row>
      <xdr:rowOff>156882</xdr:rowOff>
    </xdr:from>
    <xdr:ext cx="3487430" cy="242100"/>
    <xdr:sp macro="" textlink="">
      <xdr:nvSpPr>
        <xdr:cNvPr id="7" name="テキスト ボックス 6">
          <a:extLst>
            <a:ext uri="{FF2B5EF4-FFF2-40B4-BE49-F238E27FC236}">
              <a16:creationId xmlns:a16="http://schemas.microsoft.com/office/drawing/2014/main" id="{03873509-C012-4761-BA2B-99468BD73860}"/>
            </a:ext>
          </a:extLst>
        </xdr:cNvPr>
        <xdr:cNvSpPr txBox="1"/>
      </xdr:nvSpPr>
      <xdr:spPr>
        <a:xfrm>
          <a:off x="9977717" y="156882"/>
          <a:ext cx="3487430" cy="242100"/>
        </a:xfrm>
        <a:prstGeom prst="rect">
          <a:avLst/>
        </a:prstGeom>
        <a:solidFill>
          <a:schemeClr val="accent6">
            <a:lumMod val="20000"/>
            <a:lumOff val="80000"/>
            <a:alpha val="72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100" b="1">
              <a:ln>
                <a:noFill/>
              </a:ln>
              <a:solidFill>
                <a:srgbClr val="FF0000"/>
              </a:solidFill>
            </a:rPr>
            <a:t>※</a:t>
          </a:r>
          <a:r>
            <a:rPr kumimoji="1" lang="ja-JP" altLang="en-US" sz="1100" b="1">
              <a:ln>
                <a:noFill/>
              </a:ln>
              <a:solidFill>
                <a:srgbClr val="FF0000"/>
              </a:solidFill>
            </a:rPr>
            <a:t>色塗りのセルはすべて集計表より自動入力されます。</a:t>
          </a:r>
        </a:p>
      </xdr:txBody>
    </xdr:sp>
    <xdr:clientData/>
  </xdr:oneCellAnchor>
  <xdr:twoCellAnchor>
    <xdr:from>
      <xdr:col>16</xdr:col>
      <xdr:colOff>71437</xdr:colOff>
      <xdr:row>4</xdr:row>
      <xdr:rowOff>166688</xdr:rowOff>
    </xdr:from>
    <xdr:to>
      <xdr:col>16</xdr:col>
      <xdr:colOff>495979</xdr:colOff>
      <xdr:row>35</xdr:row>
      <xdr:rowOff>148311</xdr:rowOff>
    </xdr:to>
    <xdr:sp macro="" textlink="">
      <xdr:nvSpPr>
        <xdr:cNvPr id="8" name="右中かっこ 7">
          <a:extLst>
            <a:ext uri="{FF2B5EF4-FFF2-40B4-BE49-F238E27FC236}">
              <a16:creationId xmlns:a16="http://schemas.microsoft.com/office/drawing/2014/main" id="{7FFBAA06-5F6E-4BD9-806E-2067FF8F1E76}"/>
            </a:ext>
          </a:extLst>
        </xdr:cNvPr>
        <xdr:cNvSpPr/>
      </xdr:nvSpPr>
      <xdr:spPr bwMode="auto">
        <a:xfrm>
          <a:off x="8167687" y="928688"/>
          <a:ext cx="424542" cy="5887123"/>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16</xdr:col>
      <xdr:colOff>509587</xdr:colOff>
      <xdr:row>16</xdr:row>
      <xdr:rowOff>167809</xdr:rowOff>
    </xdr:from>
    <xdr:ext cx="385555" cy="2817438"/>
    <xdr:sp macro="" textlink="">
      <xdr:nvSpPr>
        <xdr:cNvPr id="9" name="テキスト ボックス 8">
          <a:extLst>
            <a:ext uri="{FF2B5EF4-FFF2-40B4-BE49-F238E27FC236}">
              <a16:creationId xmlns:a16="http://schemas.microsoft.com/office/drawing/2014/main" id="{E043427A-629C-409C-9B27-5142BABBF3EE}"/>
            </a:ext>
          </a:extLst>
        </xdr:cNvPr>
        <xdr:cNvSpPr txBox="1"/>
      </xdr:nvSpPr>
      <xdr:spPr>
        <a:xfrm>
          <a:off x="8633852" y="3395103"/>
          <a:ext cx="385555" cy="2817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solidFill>
                <a:srgbClr val="FF0000"/>
              </a:solidFill>
            </a:rPr>
            <a:t>委託費集計表より自動入力されます。</a:t>
          </a:r>
        </a:p>
      </xdr:txBody>
    </xdr:sp>
    <xdr:clientData/>
  </xdr:oneCellAnchor>
  <xdr:twoCellAnchor>
    <xdr:from>
      <xdr:col>17</xdr:col>
      <xdr:colOff>40060</xdr:colOff>
      <xdr:row>4</xdr:row>
      <xdr:rowOff>166688</xdr:rowOff>
    </xdr:from>
    <xdr:to>
      <xdr:col>17</xdr:col>
      <xdr:colOff>464602</xdr:colOff>
      <xdr:row>35</xdr:row>
      <xdr:rowOff>148311</xdr:rowOff>
    </xdr:to>
    <xdr:sp macro="" textlink="">
      <xdr:nvSpPr>
        <xdr:cNvPr id="10" name="右中かっこ 9">
          <a:extLst>
            <a:ext uri="{FF2B5EF4-FFF2-40B4-BE49-F238E27FC236}">
              <a16:creationId xmlns:a16="http://schemas.microsoft.com/office/drawing/2014/main" id="{7DE7344A-BD68-493E-AD2F-485674E1EBC7}"/>
            </a:ext>
          </a:extLst>
        </xdr:cNvPr>
        <xdr:cNvSpPr/>
      </xdr:nvSpPr>
      <xdr:spPr bwMode="auto">
        <a:xfrm>
          <a:off x="9136435" y="928688"/>
          <a:ext cx="424542" cy="5887123"/>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17</xdr:col>
      <xdr:colOff>459160</xdr:colOff>
      <xdr:row>16</xdr:row>
      <xdr:rowOff>167809</xdr:rowOff>
    </xdr:from>
    <xdr:ext cx="385555" cy="2817438"/>
    <xdr:sp macro="" textlink="">
      <xdr:nvSpPr>
        <xdr:cNvPr id="11" name="テキスト ボックス 10">
          <a:extLst>
            <a:ext uri="{FF2B5EF4-FFF2-40B4-BE49-F238E27FC236}">
              <a16:creationId xmlns:a16="http://schemas.microsoft.com/office/drawing/2014/main" id="{02514FD6-C9DC-4F14-98C6-0CE2BDAE445B}"/>
            </a:ext>
          </a:extLst>
        </xdr:cNvPr>
        <xdr:cNvSpPr txBox="1"/>
      </xdr:nvSpPr>
      <xdr:spPr>
        <a:xfrm>
          <a:off x="9580748" y="3395103"/>
          <a:ext cx="385555" cy="2817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b="1">
              <a:solidFill>
                <a:srgbClr val="FF0000"/>
              </a:solidFill>
            </a:rPr>
            <a:t>委託費集計表より自動入力されます。</a:t>
          </a:r>
        </a:p>
      </xdr:txBody>
    </xdr:sp>
    <xdr:clientData/>
  </xdr:oneCellAnchor>
  <xdr:twoCellAnchor>
    <xdr:from>
      <xdr:col>19</xdr:col>
      <xdr:colOff>260256</xdr:colOff>
      <xdr:row>4</xdr:row>
      <xdr:rowOff>166689</xdr:rowOff>
    </xdr:from>
    <xdr:to>
      <xdr:col>20</xdr:col>
      <xdr:colOff>21970</xdr:colOff>
      <xdr:row>35</xdr:row>
      <xdr:rowOff>148312</xdr:rowOff>
    </xdr:to>
    <xdr:sp macro="" textlink="">
      <xdr:nvSpPr>
        <xdr:cNvPr id="12" name="右中かっこ 11">
          <a:extLst>
            <a:ext uri="{FF2B5EF4-FFF2-40B4-BE49-F238E27FC236}">
              <a16:creationId xmlns:a16="http://schemas.microsoft.com/office/drawing/2014/main" id="{1053C1AF-88DE-4615-9E9C-A94953DC9D77}"/>
            </a:ext>
          </a:extLst>
        </xdr:cNvPr>
        <xdr:cNvSpPr/>
      </xdr:nvSpPr>
      <xdr:spPr bwMode="auto">
        <a:xfrm rot="10800000">
          <a:off x="11023506" y="928689"/>
          <a:ext cx="428464" cy="5887123"/>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84884</xdr:colOff>
      <xdr:row>4</xdr:row>
      <xdr:rowOff>166688</xdr:rowOff>
    </xdr:from>
    <xdr:to>
      <xdr:col>18</xdr:col>
      <xdr:colOff>509426</xdr:colOff>
      <xdr:row>35</xdr:row>
      <xdr:rowOff>148311</xdr:rowOff>
    </xdr:to>
    <xdr:sp macro="" textlink="">
      <xdr:nvSpPr>
        <xdr:cNvPr id="13" name="右中かっこ 12">
          <a:extLst>
            <a:ext uri="{FF2B5EF4-FFF2-40B4-BE49-F238E27FC236}">
              <a16:creationId xmlns:a16="http://schemas.microsoft.com/office/drawing/2014/main" id="{331FF802-00D6-4029-8203-0E7D1B66EAC8}"/>
            </a:ext>
          </a:extLst>
        </xdr:cNvPr>
        <xdr:cNvSpPr/>
      </xdr:nvSpPr>
      <xdr:spPr bwMode="auto">
        <a:xfrm>
          <a:off x="10181384" y="928688"/>
          <a:ext cx="424542" cy="5887123"/>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18</xdr:col>
      <xdr:colOff>570659</xdr:colOff>
      <xdr:row>16</xdr:row>
      <xdr:rowOff>167809</xdr:rowOff>
    </xdr:from>
    <xdr:ext cx="385555" cy="1620921"/>
    <xdr:sp macro="" textlink="">
      <xdr:nvSpPr>
        <xdr:cNvPr id="14" name="テキスト ボックス 13">
          <a:extLst>
            <a:ext uri="{FF2B5EF4-FFF2-40B4-BE49-F238E27FC236}">
              <a16:creationId xmlns:a16="http://schemas.microsoft.com/office/drawing/2014/main" id="{405AA415-33FC-4043-9DA5-2EABEB726757}"/>
            </a:ext>
          </a:extLst>
        </xdr:cNvPr>
        <xdr:cNvSpPr txBox="1"/>
      </xdr:nvSpPr>
      <xdr:spPr>
        <a:xfrm>
          <a:off x="10667159" y="3215809"/>
          <a:ext cx="385555" cy="16209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b="1">
              <a:solidFill>
                <a:srgbClr val="FF0000"/>
              </a:solidFill>
            </a:rPr>
            <a:t>自動計算されます。</a:t>
          </a:r>
        </a:p>
      </xdr:txBody>
    </xdr:sp>
    <xdr:clientData/>
  </xdr:oneCellAnchor>
  <xdr:oneCellAnchor>
    <xdr:from>
      <xdr:col>27</xdr:col>
      <xdr:colOff>116205</xdr:colOff>
      <xdr:row>17</xdr:row>
      <xdr:rowOff>47625</xdr:rowOff>
    </xdr:from>
    <xdr:ext cx="4648200" cy="275717"/>
    <xdr:sp macro="" textlink="">
      <xdr:nvSpPr>
        <xdr:cNvPr id="15" name="テキスト ボックス 14">
          <a:extLst>
            <a:ext uri="{FF2B5EF4-FFF2-40B4-BE49-F238E27FC236}">
              <a16:creationId xmlns:a16="http://schemas.microsoft.com/office/drawing/2014/main" id="{4B6D6E01-F1B8-4527-98B5-D9D760A6BDA4}"/>
            </a:ext>
          </a:extLst>
        </xdr:cNvPr>
        <xdr:cNvSpPr txBox="1"/>
      </xdr:nvSpPr>
      <xdr:spPr>
        <a:xfrm>
          <a:off x="15089505" y="3448050"/>
          <a:ext cx="464820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oneCellAnchor>
    <xdr:from>
      <xdr:col>37</xdr:col>
      <xdr:colOff>283845</xdr:colOff>
      <xdr:row>12</xdr:row>
      <xdr:rowOff>85725</xdr:rowOff>
    </xdr:from>
    <xdr:ext cx="4973955" cy="275717"/>
    <xdr:sp macro="" textlink="">
      <xdr:nvSpPr>
        <xdr:cNvPr id="16" name="テキスト ボックス 15">
          <a:extLst>
            <a:ext uri="{FF2B5EF4-FFF2-40B4-BE49-F238E27FC236}">
              <a16:creationId xmlns:a16="http://schemas.microsoft.com/office/drawing/2014/main" id="{3C6BE21C-1157-4A3E-AC54-298FD66BA1C8}"/>
            </a:ext>
          </a:extLst>
        </xdr:cNvPr>
        <xdr:cNvSpPr txBox="1"/>
      </xdr:nvSpPr>
      <xdr:spPr>
        <a:xfrm>
          <a:off x="21334095" y="2486025"/>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17</xdr:col>
      <xdr:colOff>876300</xdr:colOff>
      <xdr:row>31</xdr:row>
      <xdr:rowOff>57150</xdr:rowOff>
    </xdr:from>
    <xdr:to>
      <xdr:col>20</xdr:col>
      <xdr:colOff>0</xdr:colOff>
      <xdr:row>40</xdr:row>
      <xdr:rowOff>152399</xdr:rowOff>
    </xdr:to>
    <xdr:cxnSp macro="">
      <xdr:nvCxnSpPr>
        <xdr:cNvPr id="17" name="直線矢印コネクタ 16">
          <a:extLst>
            <a:ext uri="{FF2B5EF4-FFF2-40B4-BE49-F238E27FC236}">
              <a16:creationId xmlns:a16="http://schemas.microsoft.com/office/drawing/2014/main" id="{D0589BF3-8BDB-4011-B296-F12E9CE2347A}"/>
            </a:ext>
          </a:extLst>
        </xdr:cNvPr>
        <xdr:cNvCxnSpPr/>
      </xdr:nvCxnSpPr>
      <xdr:spPr bwMode="auto">
        <a:xfrm flipV="1">
          <a:off x="10029825" y="6257925"/>
          <a:ext cx="1438275" cy="188594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17</xdr:col>
      <xdr:colOff>790575</xdr:colOff>
      <xdr:row>32</xdr:row>
      <xdr:rowOff>118109</xdr:rowOff>
    </xdr:from>
    <xdr:to>
      <xdr:col>20</xdr:col>
      <xdr:colOff>41910</xdr:colOff>
      <xdr:row>41</xdr:row>
      <xdr:rowOff>28574</xdr:rowOff>
    </xdr:to>
    <xdr:cxnSp macro="">
      <xdr:nvCxnSpPr>
        <xdr:cNvPr id="18" name="直線矢印コネクタ 17">
          <a:extLst>
            <a:ext uri="{FF2B5EF4-FFF2-40B4-BE49-F238E27FC236}">
              <a16:creationId xmlns:a16="http://schemas.microsoft.com/office/drawing/2014/main" id="{DA9D0033-54D3-4B7E-B7E6-B0E765F2F7EC}"/>
            </a:ext>
          </a:extLst>
        </xdr:cNvPr>
        <xdr:cNvCxnSpPr/>
      </xdr:nvCxnSpPr>
      <xdr:spPr bwMode="auto">
        <a:xfrm flipV="1">
          <a:off x="9944100" y="6509384"/>
          <a:ext cx="1565910" cy="171069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112061</xdr:colOff>
      <xdr:row>0</xdr:row>
      <xdr:rowOff>67236</xdr:rowOff>
    </xdr:from>
    <xdr:to>
      <xdr:col>5</xdr:col>
      <xdr:colOff>887667</xdr:colOff>
      <xdr:row>2</xdr:row>
      <xdr:rowOff>300158</xdr:rowOff>
    </xdr:to>
    <xdr:sp macro="" textlink="">
      <xdr:nvSpPr>
        <xdr:cNvPr id="3" name="テキスト ボックス 2">
          <a:extLst>
            <a:ext uri="{FF2B5EF4-FFF2-40B4-BE49-F238E27FC236}">
              <a16:creationId xmlns:a16="http://schemas.microsoft.com/office/drawing/2014/main" id="{3E7266F8-F6AB-4E20-B56B-583A884B4717}"/>
            </a:ext>
          </a:extLst>
        </xdr:cNvPr>
        <xdr:cNvSpPr txBox="1"/>
      </xdr:nvSpPr>
      <xdr:spPr>
        <a:xfrm>
          <a:off x="3115237" y="67236"/>
          <a:ext cx="7050901" cy="6475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rgbClr val="FF0000"/>
              </a:solidFill>
            </a:rPr>
            <a:t>※</a:t>
          </a:r>
          <a:r>
            <a:rPr kumimoji="1" lang="ja-JP" altLang="en-US" sz="1400" b="1">
              <a:solidFill>
                <a:srgbClr val="FF0000"/>
              </a:solidFill>
            </a:rPr>
            <a:t>本集計表に精算額、予算額を入力することにより収支精算（様式</a:t>
          </a:r>
          <a:r>
            <a:rPr kumimoji="1" lang="en-US" altLang="ja-JP" sz="1400" b="1">
              <a:solidFill>
                <a:srgbClr val="FF0000"/>
              </a:solidFill>
            </a:rPr>
            <a:t>Ⅲ</a:t>
          </a:r>
          <a:r>
            <a:rPr kumimoji="1" lang="ja-JP" altLang="en-US" sz="1400" b="1">
              <a:solidFill>
                <a:srgbClr val="FF0000"/>
              </a:solidFill>
            </a:rPr>
            <a:t>－３）に反映されますが、必ず様式</a:t>
          </a:r>
          <a:r>
            <a:rPr kumimoji="1" lang="en-US" altLang="ja-JP" sz="1400" b="1">
              <a:solidFill>
                <a:srgbClr val="FF0000"/>
              </a:solidFill>
            </a:rPr>
            <a:t>Ⅲ</a:t>
          </a:r>
          <a:r>
            <a:rPr kumimoji="1" lang="ja-JP" altLang="en-US" sz="1400" b="1">
              <a:solidFill>
                <a:srgbClr val="FF0000"/>
              </a:solidFill>
            </a:rPr>
            <a:t>－３の金額を確認してください。</a:t>
          </a:r>
        </a:p>
      </xdr:txBody>
    </xdr:sp>
    <xdr:clientData/>
  </xdr:twoCellAnchor>
  <xdr:oneCellAnchor>
    <xdr:from>
      <xdr:col>1</xdr:col>
      <xdr:colOff>414616</xdr:colOff>
      <xdr:row>10</xdr:row>
      <xdr:rowOff>605118</xdr:rowOff>
    </xdr:from>
    <xdr:ext cx="4359783" cy="292452"/>
    <xdr:sp macro="" textlink="">
      <xdr:nvSpPr>
        <xdr:cNvPr id="4" name="テキスト ボックス 3">
          <a:extLst>
            <a:ext uri="{FF2B5EF4-FFF2-40B4-BE49-F238E27FC236}">
              <a16:creationId xmlns:a16="http://schemas.microsoft.com/office/drawing/2014/main" id="{32032CEF-972B-4329-A0C4-EFF49D71A315}"/>
            </a:ext>
          </a:extLst>
        </xdr:cNvPr>
        <xdr:cNvSpPr txBox="1"/>
      </xdr:nvSpPr>
      <xdr:spPr>
        <a:xfrm>
          <a:off x="3417792" y="2969559"/>
          <a:ext cx="4359783" cy="292452"/>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rPr>
            <a:t>※</a:t>
          </a:r>
          <a:r>
            <a:rPr kumimoji="1" lang="ja-JP" altLang="en-US" sz="1200" b="1">
              <a:solidFill>
                <a:srgbClr val="FF0000"/>
              </a:solidFill>
            </a:rPr>
            <a:t>構成員名（代表機関としての構成員を含む）を記載してください</a:t>
          </a:r>
        </a:p>
      </xdr:txBody>
    </xdr:sp>
    <xdr:clientData/>
  </xdr:oneCellAnchor>
  <xdr:twoCellAnchor>
    <xdr:from>
      <xdr:col>1</xdr:col>
      <xdr:colOff>0</xdr:colOff>
      <xdr:row>11</xdr:row>
      <xdr:rowOff>22411</xdr:rowOff>
    </xdr:from>
    <xdr:to>
      <xdr:col>1</xdr:col>
      <xdr:colOff>424542</xdr:colOff>
      <xdr:row>43</xdr:row>
      <xdr:rowOff>313765</xdr:rowOff>
    </xdr:to>
    <xdr:sp macro="" textlink="">
      <xdr:nvSpPr>
        <xdr:cNvPr id="5" name="右中かっこ 4">
          <a:extLst>
            <a:ext uri="{FF2B5EF4-FFF2-40B4-BE49-F238E27FC236}">
              <a16:creationId xmlns:a16="http://schemas.microsoft.com/office/drawing/2014/main" id="{9328A7B1-BA3E-40B7-8D51-06F0246297E9}"/>
            </a:ext>
          </a:extLst>
        </xdr:cNvPr>
        <xdr:cNvSpPr/>
      </xdr:nvSpPr>
      <xdr:spPr bwMode="auto">
        <a:xfrm>
          <a:off x="3003176" y="3216087"/>
          <a:ext cx="424542" cy="12236825"/>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xdr:col>
      <xdr:colOff>517072</xdr:colOff>
      <xdr:row>26</xdr:row>
      <xdr:rowOff>185696</xdr:rowOff>
    </xdr:from>
    <xdr:ext cx="4966607" cy="952499"/>
    <xdr:sp macro="" textlink="">
      <xdr:nvSpPr>
        <xdr:cNvPr id="6" name="テキスト ボックス 5">
          <a:extLst>
            <a:ext uri="{FF2B5EF4-FFF2-40B4-BE49-F238E27FC236}">
              <a16:creationId xmlns:a16="http://schemas.microsoft.com/office/drawing/2014/main" id="{90C411EF-014D-4500-A172-8C096EB4724D}"/>
            </a:ext>
          </a:extLst>
        </xdr:cNvPr>
        <xdr:cNvSpPr txBox="1"/>
      </xdr:nvSpPr>
      <xdr:spPr>
        <a:xfrm>
          <a:off x="3520248" y="8590108"/>
          <a:ext cx="4966607" cy="9524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600" b="1">
              <a:solidFill>
                <a:srgbClr val="FF0000"/>
              </a:solidFill>
            </a:rPr>
            <a:t>※</a:t>
          </a:r>
          <a:r>
            <a:rPr kumimoji="1" lang="ja-JP" altLang="en-US" sz="1600" b="1">
              <a:solidFill>
                <a:srgbClr val="FF0000"/>
              </a:solidFill>
            </a:rPr>
            <a:t>色塗りをしてあるセルは自動計算しますので、</a:t>
          </a:r>
          <a:endParaRPr kumimoji="1" lang="en-US" altLang="ja-JP" sz="1600" b="1">
            <a:solidFill>
              <a:srgbClr val="FF0000"/>
            </a:solidFill>
          </a:endParaRPr>
        </a:p>
        <a:p>
          <a:r>
            <a:rPr kumimoji="1" lang="ja-JP" altLang="en-US" sz="1600" b="1">
              <a:solidFill>
                <a:srgbClr val="FF0000"/>
              </a:solidFill>
            </a:rPr>
            <a:t>　</a:t>
          </a:r>
          <a:r>
            <a:rPr kumimoji="1" lang="ja-JP" altLang="en-US" sz="1600" b="1" baseline="0">
              <a:solidFill>
                <a:srgbClr val="FF0000"/>
              </a:solidFill>
            </a:rPr>
            <a:t> </a:t>
          </a:r>
          <a:r>
            <a:rPr kumimoji="1" lang="ja-JP" altLang="en-US" sz="1600" b="1">
              <a:solidFill>
                <a:srgbClr val="FF0000"/>
              </a:solidFill>
            </a:rPr>
            <a:t>色塗りをしていないセルに精算額を入力してください。</a:t>
          </a:r>
        </a:p>
      </xdr:txBody>
    </xdr:sp>
    <xdr:clientData/>
  </xdr:oneCellAnchor>
  <xdr:twoCellAnchor>
    <xdr:from>
      <xdr:col>1</xdr:col>
      <xdr:colOff>1423148</xdr:colOff>
      <xdr:row>36</xdr:row>
      <xdr:rowOff>89648</xdr:rowOff>
    </xdr:from>
    <xdr:to>
      <xdr:col>2</xdr:col>
      <xdr:colOff>278866</xdr:colOff>
      <xdr:row>38</xdr:row>
      <xdr:rowOff>633933</xdr:rowOff>
    </xdr:to>
    <xdr:sp macro="" textlink="">
      <xdr:nvSpPr>
        <xdr:cNvPr id="7" name="右中かっこ 6">
          <a:extLst>
            <a:ext uri="{FF2B5EF4-FFF2-40B4-BE49-F238E27FC236}">
              <a16:creationId xmlns:a16="http://schemas.microsoft.com/office/drawing/2014/main" id="{06F87B79-3681-4763-9130-CC476BA2C73A}"/>
            </a:ext>
          </a:extLst>
        </xdr:cNvPr>
        <xdr:cNvSpPr/>
      </xdr:nvSpPr>
      <xdr:spPr bwMode="auto">
        <a:xfrm>
          <a:off x="4426324" y="11967883"/>
          <a:ext cx="424542" cy="1653668"/>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xdr:col>
      <xdr:colOff>452559</xdr:colOff>
      <xdr:row>36</xdr:row>
      <xdr:rowOff>207630</xdr:rowOff>
    </xdr:from>
    <xdr:ext cx="5273647" cy="1330779"/>
    <xdr:sp macro="" textlink="">
      <xdr:nvSpPr>
        <xdr:cNvPr id="8" name="テキスト ボックス 7">
          <a:extLst>
            <a:ext uri="{FF2B5EF4-FFF2-40B4-BE49-F238E27FC236}">
              <a16:creationId xmlns:a16="http://schemas.microsoft.com/office/drawing/2014/main" id="{EC30122F-CD95-4CDA-BCB6-0843788067F8}"/>
            </a:ext>
          </a:extLst>
        </xdr:cNvPr>
        <xdr:cNvSpPr txBox="1"/>
      </xdr:nvSpPr>
      <xdr:spPr>
        <a:xfrm>
          <a:off x="5024559" y="12085865"/>
          <a:ext cx="5273647" cy="133077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400" b="1">
              <a:solidFill>
                <a:srgbClr val="FF0000"/>
              </a:solidFill>
            </a:rPr>
            <a:t>※</a:t>
          </a:r>
          <a:r>
            <a:rPr kumimoji="1" lang="ja-JP" altLang="en-US" sz="1400" b="1">
              <a:solidFill>
                <a:srgbClr val="FF0000"/>
              </a:solidFill>
            </a:rPr>
            <a:t>間接経費の３０％または一般管理費の１５％を超えたとき、</a:t>
          </a:r>
          <a:endParaRPr kumimoji="1" lang="en-US" altLang="ja-JP" sz="1400" b="1">
            <a:solidFill>
              <a:srgbClr val="FF0000"/>
            </a:solidFill>
          </a:endParaRPr>
        </a:p>
        <a:p>
          <a:r>
            <a:rPr kumimoji="1" lang="ja-JP" altLang="en-US" sz="1400" b="1">
              <a:solidFill>
                <a:srgbClr val="FF0000"/>
              </a:solidFill>
            </a:rPr>
            <a:t>　 間接経費が予算額を超えたときにメッセージが表示されます。</a:t>
          </a:r>
        </a:p>
        <a:p>
          <a:r>
            <a:rPr kumimoji="1" lang="ja-JP" altLang="en-US" sz="1400" b="1">
              <a:solidFill>
                <a:srgbClr val="FF0000"/>
              </a:solidFill>
            </a:rPr>
            <a:t>　 超えていない場合は、間接経費または一般管理費に対する</a:t>
          </a:r>
          <a:endParaRPr kumimoji="1" lang="en-US" altLang="ja-JP" sz="1400" b="1">
            <a:solidFill>
              <a:srgbClr val="FF0000"/>
            </a:solidFill>
          </a:endParaRPr>
        </a:p>
        <a:p>
          <a:r>
            <a:rPr kumimoji="1" lang="ja-JP" altLang="en-US" sz="1400" b="1">
              <a:solidFill>
                <a:srgbClr val="FF0000"/>
              </a:solidFill>
            </a:rPr>
            <a:t>　 割合が表示されます。</a:t>
          </a:r>
        </a:p>
      </xdr:txBody>
    </xdr:sp>
    <xdr:clientData/>
  </xdr:oneCellAnchor>
  <xdr:twoCellAnchor>
    <xdr:from>
      <xdr:col>4</xdr:col>
      <xdr:colOff>1277470</xdr:colOff>
      <xdr:row>4</xdr:row>
      <xdr:rowOff>134471</xdr:rowOff>
    </xdr:from>
    <xdr:to>
      <xdr:col>5</xdr:col>
      <xdr:colOff>133188</xdr:colOff>
      <xdr:row>8</xdr:row>
      <xdr:rowOff>64834</xdr:rowOff>
    </xdr:to>
    <xdr:sp macro="" textlink="">
      <xdr:nvSpPr>
        <xdr:cNvPr id="12" name="右中かっこ 11">
          <a:extLst>
            <a:ext uri="{FF2B5EF4-FFF2-40B4-BE49-F238E27FC236}">
              <a16:creationId xmlns:a16="http://schemas.microsoft.com/office/drawing/2014/main" id="{5026186B-CCA3-4726-89F5-7509BDD3A8F9}"/>
            </a:ext>
          </a:extLst>
        </xdr:cNvPr>
        <xdr:cNvSpPr/>
      </xdr:nvSpPr>
      <xdr:spPr bwMode="auto">
        <a:xfrm>
          <a:off x="8987117" y="1154206"/>
          <a:ext cx="424542" cy="826834"/>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5</xdr:col>
      <xdr:colOff>145674</xdr:colOff>
      <xdr:row>4</xdr:row>
      <xdr:rowOff>208109</xdr:rowOff>
    </xdr:from>
    <xdr:ext cx="1387929" cy="571501"/>
    <xdr:sp macro="" textlink="">
      <xdr:nvSpPr>
        <xdr:cNvPr id="13" name="テキスト ボックス 12">
          <a:extLst>
            <a:ext uri="{FF2B5EF4-FFF2-40B4-BE49-F238E27FC236}">
              <a16:creationId xmlns:a16="http://schemas.microsoft.com/office/drawing/2014/main" id="{E1116FF5-59C9-4C9F-9A24-A43165914B15}"/>
            </a:ext>
          </a:extLst>
        </xdr:cNvPr>
        <xdr:cNvSpPr txBox="1"/>
      </xdr:nvSpPr>
      <xdr:spPr>
        <a:xfrm>
          <a:off x="9424145" y="1227844"/>
          <a:ext cx="1387929" cy="571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r>
            <a:rPr kumimoji="1" lang="en-US" altLang="ja-JP" sz="1100" b="1">
              <a:solidFill>
                <a:srgbClr val="FF0000"/>
              </a:solidFill>
            </a:rPr>
            <a:t>※</a:t>
          </a:r>
          <a:r>
            <a:rPr kumimoji="1" lang="ja-JP" altLang="en-US" sz="1100" b="1">
              <a:solidFill>
                <a:srgbClr val="FF0000"/>
              </a:solidFill>
            </a:rPr>
            <a:t>様式</a:t>
          </a:r>
          <a:r>
            <a:rPr kumimoji="1" lang="en-US" altLang="ja-JP" sz="1100" b="1">
              <a:solidFill>
                <a:srgbClr val="FF0000"/>
              </a:solidFill>
            </a:rPr>
            <a:t>Ⅲ</a:t>
          </a:r>
          <a:r>
            <a:rPr kumimoji="1" lang="ja-JP" altLang="en-US" sz="1100" b="1">
              <a:solidFill>
                <a:srgbClr val="FF0000"/>
              </a:solidFill>
            </a:rPr>
            <a:t>－３より</a:t>
          </a:r>
          <a:endParaRPr kumimoji="1" lang="en-US" altLang="ja-JP" sz="1100" b="1">
            <a:solidFill>
              <a:srgbClr val="FF0000"/>
            </a:solidFill>
          </a:endParaRPr>
        </a:p>
        <a:p>
          <a:r>
            <a:rPr kumimoji="1" lang="ja-JP" altLang="en-US" sz="1100" b="1">
              <a:solidFill>
                <a:srgbClr val="FF0000"/>
              </a:solidFill>
            </a:rPr>
            <a:t>自動入力されます。</a:t>
          </a:r>
        </a:p>
      </xdr:txBody>
    </xdr:sp>
    <xdr:clientData/>
  </xdr:oneCellAnchor>
  <xdr:twoCellAnchor>
    <xdr:from>
      <xdr:col>1</xdr:col>
      <xdr:colOff>56030</xdr:colOff>
      <xdr:row>51</xdr:row>
      <xdr:rowOff>89647</xdr:rowOff>
    </xdr:from>
    <xdr:to>
      <xdr:col>1</xdr:col>
      <xdr:colOff>480572</xdr:colOff>
      <xdr:row>62</xdr:row>
      <xdr:rowOff>280148</xdr:rowOff>
    </xdr:to>
    <xdr:sp macro="" textlink="">
      <xdr:nvSpPr>
        <xdr:cNvPr id="14" name="右中かっこ 13">
          <a:extLst>
            <a:ext uri="{FF2B5EF4-FFF2-40B4-BE49-F238E27FC236}">
              <a16:creationId xmlns:a16="http://schemas.microsoft.com/office/drawing/2014/main" id="{32D42455-4CD4-49BF-9C3E-D6D92BD50BFB}"/>
            </a:ext>
          </a:extLst>
        </xdr:cNvPr>
        <xdr:cNvSpPr/>
      </xdr:nvSpPr>
      <xdr:spPr bwMode="auto">
        <a:xfrm>
          <a:off x="3059206" y="18265588"/>
          <a:ext cx="424542" cy="5322795"/>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xdr:col>
      <xdr:colOff>728382</xdr:colOff>
      <xdr:row>57</xdr:row>
      <xdr:rowOff>156884</xdr:rowOff>
    </xdr:from>
    <xdr:ext cx="4966607" cy="750794"/>
    <xdr:sp macro="" textlink="">
      <xdr:nvSpPr>
        <xdr:cNvPr id="15" name="テキスト ボックス 14">
          <a:extLst>
            <a:ext uri="{FF2B5EF4-FFF2-40B4-BE49-F238E27FC236}">
              <a16:creationId xmlns:a16="http://schemas.microsoft.com/office/drawing/2014/main" id="{C857F3D3-8C19-4EF8-95B7-CC4FE95C8E98}"/>
            </a:ext>
          </a:extLst>
        </xdr:cNvPr>
        <xdr:cNvSpPr txBox="1"/>
      </xdr:nvSpPr>
      <xdr:spPr>
        <a:xfrm>
          <a:off x="3731558" y="20361090"/>
          <a:ext cx="4966607" cy="75079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400" b="1">
              <a:solidFill>
                <a:srgbClr val="FF0000"/>
              </a:solidFill>
            </a:rPr>
            <a:t>※</a:t>
          </a:r>
          <a:r>
            <a:rPr kumimoji="1" lang="ja-JP" altLang="en-US" sz="1400" b="1">
              <a:solidFill>
                <a:srgbClr val="FF0000"/>
              </a:solidFill>
            </a:rPr>
            <a:t>色塗りをしてあるセルは自動計算しますので、</a:t>
          </a:r>
          <a:endParaRPr kumimoji="1" lang="en-US" altLang="ja-JP" sz="1400" b="1">
            <a:solidFill>
              <a:srgbClr val="FF0000"/>
            </a:solidFill>
          </a:endParaRPr>
        </a:p>
        <a:p>
          <a:r>
            <a:rPr kumimoji="1" lang="ja-JP" altLang="en-US" sz="1400" b="1">
              <a:solidFill>
                <a:srgbClr val="FF0000"/>
              </a:solidFill>
            </a:rPr>
            <a:t>色塗りをしていないセルに精算額を入力してください。</a:t>
          </a:r>
        </a:p>
      </xdr:txBody>
    </xdr:sp>
    <xdr:clientData/>
  </xdr:oneCellAnchor>
  <xdr:twoCellAnchor>
    <xdr:from>
      <xdr:col>1</xdr:col>
      <xdr:colOff>33618</xdr:colOff>
      <xdr:row>45</xdr:row>
      <xdr:rowOff>78441</xdr:rowOff>
    </xdr:from>
    <xdr:to>
      <xdr:col>1</xdr:col>
      <xdr:colOff>458160</xdr:colOff>
      <xdr:row>48</xdr:row>
      <xdr:rowOff>291353</xdr:rowOff>
    </xdr:to>
    <xdr:sp macro="" textlink="">
      <xdr:nvSpPr>
        <xdr:cNvPr id="16" name="右中かっこ 15">
          <a:extLst>
            <a:ext uri="{FF2B5EF4-FFF2-40B4-BE49-F238E27FC236}">
              <a16:creationId xmlns:a16="http://schemas.microsoft.com/office/drawing/2014/main" id="{2A296E3F-7EFB-43ED-BF1D-EFCCA3BAB4C7}"/>
            </a:ext>
          </a:extLst>
        </xdr:cNvPr>
        <xdr:cNvSpPr/>
      </xdr:nvSpPr>
      <xdr:spPr bwMode="auto">
        <a:xfrm>
          <a:off x="3036794" y="16069235"/>
          <a:ext cx="424542" cy="1255059"/>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xdr:col>
      <xdr:colOff>728383</xdr:colOff>
      <xdr:row>45</xdr:row>
      <xdr:rowOff>224118</xdr:rowOff>
    </xdr:from>
    <xdr:ext cx="4966607" cy="952499"/>
    <xdr:sp macro="" textlink="">
      <xdr:nvSpPr>
        <xdr:cNvPr id="17" name="テキスト ボックス 16">
          <a:extLst>
            <a:ext uri="{FF2B5EF4-FFF2-40B4-BE49-F238E27FC236}">
              <a16:creationId xmlns:a16="http://schemas.microsoft.com/office/drawing/2014/main" id="{67BD6386-794F-4AFB-831E-A51D3BE4203A}"/>
            </a:ext>
          </a:extLst>
        </xdr:cNvPr>
        <xdr:cNvSpPr txBox="1"/>
      </xdr:nvSpPr>
      <xdr:spPr>
        <a:xfrm>
          <a:off x="3731559" y="16214912"/>
          <a:ext cx="4966607" cy="9524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600" b="1">
              <a:solidFill>
                <a:srgbClr val="FF0000"/>
              </a:solidFill>
            </a:rPr>
            <a:t>※</a:t>
          </a:r>
          <a:r>
            <a:rPr kumimoji="1" lang="ja-JP" altLang="en-US" sz="1600" b="1">
              <a:solidFill>
                <a:srgbClr val="FF0000"/>
              </a:solidFill>
            </a:rPr>
            <a:t>色塗りをしてあるセルは自動計算しますので、</a:t>
          </a:r>
          <a:endParaRPr kumimoji="1" lang="en-US" altLang="ja-JP" sz="1600" b="1">
            <a:solidFill>
              <a:srgbClr val="FF0000"/>
            </a:solidFill>
          </a:endParaRPr>
        </a:p>
        <a:p>
          <a:r>
            <a:rPr kumimoji="1" lang="ja-JP" altLang="en-US" sz="1600" b="1">
              <a:solidFill>
                <a:srgbClr val="FF0000"/>
              </a:solidFill>
            </a:rPr>
            <a:t>　</a:t>
          </a:r>
          <a:r>
            <a:rPr kumimoji="1" lang="ja-JP" altLang="en-US" sz="1600" b="1" baseline="0">
              <a:solidFill>
                <a:srgbClr val="FF0000"/>
              </a:solidFill>
            </a:rPr>
            <a:t> </a:t>
          </a:r>
          <a:r>
            <a:rPr kumimoji="1" lang="ja-JP" altLang="en-US" sz="1600" b="1">
              <a:solidFill>
                <a:srgbClr val="FF0000"/>
              </a:solidFill>
            </a:rPr>
            <a:t>色塗りをしていないセルに精算額を入力してください。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17"/>
  <sheetViews>
    <sheetView tabSelected="1" view="pageBreakPreview" zoomScaleNormal="100" zoomScaleSheetLayoutView="100" workbookViewId="0">
      <selection activeCell="K8" sqref="K8"/>
    </sheetView>
  </sheetViews>
  <sheetFormatPr defaultColWidth="9" defaultRowHeight="15" customHeight="1"/>
  <cols>
    <col min="1" max="1" width="1.625" style="240" customWidth="1"/>
    <col min="2" max="9" width="8.875" style="240" customWidth="1"/>
    <col min="10" max="10" width="6.125" style="240" customWidth="1"/>
    <col min="11" max="11" width="4" style="240" customWidth="1"/>
    <col min="12" max="12" width="4.25" style="240" customWidth="1"/>
    <col min="13" max="13" width="1.5" style="240" customWidth="1"/>
    <col min="14" max="14" width="1.875" style="240" customWidth="1"/>
    <col min="15" max="15" width="1.5" style="123" customWidth="1"/>
    <col min="16" max="16" width="15.125" style="123" customWidth="1"/>
    <col min="17" max="18" width="13.125" style="123" customWidth="1"/>
    <col min="19" max="20" width="8.625" style="123" customWidth="1"/>
    <col min="21" max="21" width="15.625" style="123" customWidth="1"/>
    <col min="22" max="22" width="9.875" style="123" customWidth="1"/>
    <col min="23" max="23" width="2.875" style="123" customWidth="1"/>
    <col min="24" max="24" width="1.625" style="123" customWidth="1"/>
    <col min="25" max="25" width="1.625" style="248" customWidth="1"/>
    <col min="26" max="26" width="1.625" style="139" customWidth="1"/>
    <col min="27" max="27" width="12.75" style="139" customWidth="1"/>
    <col min="28" max="28" width="10.75" style="139" customWidth="1"/>
    <col min="29" max="29" width="4.75" style="139" customWidth="1"/>
    <col min="30" max="31" width="8.75" style="139" customWidth="1"/>
    <col min="32" max="32" width="12.75" style="139" customWidth="1"/>
    <col min="33" max="33" width="9.75" style="139" customWidth="1"/>
    <col min="34" max="34" width="9.25" style="139" customWidth="1"/>
    <col min="35" max="35" width="11.875" style="139" customWidth="1"/>
    <col min="36" max="36" width="1.5" style="123" customWidth="1"/>
    <col min="37" max="37" width="1.625" style="123" customWidth="1"/>
    <col min="38" max="38" width="16.5" style="123" customWidth="1"/>
    <col min="39" max="39" width="8.875" style="123" customWidth="1"/>
    <col min="40" max="40" width="12.75" style="123" customWidth="1"/>
    <col min="41" max="41" width="9" style="123" customWidth="1"/>
    <col min="42" max="42" width="10.75" style="123" customWidth="1"/>
    <col min="43" max="43" width="10.125" style="123" customWidth="1"/>
    <col min="44" max="44" width="11.625" style="123" customWidth="1"/>
    <col min="45" max="16384" width="9" style="123"/>
  </cols>
  <sheetData>
    <row r="1" spans="1:44" ht="15.95" customHeight="1">
      <c r="A1" s="256"/>
      <c r="L1" s="47" t="s">
        <v>92</v>
      </c>
      <c r="M1" s="257"/>
      <c r="O1" s="123" t="s">
        <v>14</v>
      </c>
      <c r="Z1" s="139" t="s">
        <v>25</v>
      </c>
      <c r="AK1" s="123" t="s">
        <v>34</v>
      </c>
    </row>
    <row r="2" spans="1:44" ht="15.95" customHeight="1">
      <c r="A2" s="240" t="s">
        <v>46</v>
      </c>
      <c r="F2" s="257"/>
      <c r="G2" s="258"/>
      <c r="H2" s="258"/>
      <c r="I2" s="258"/>
      <c r="J2" s="258"/>
      <c r="K2" s="258"/>
      <c r="L2" s="259"/>
      <c r="M2" s="259"/>
      <c r="O2" s="128" t="s">
        <v>15</v>
      </c>
    </row>
    <row r="3" spans="1:44" ht="15.95" customHeight="1">
      <c r="P3" s="31"/>
      <c r="Q3" s="125"/>
      <c r="R3" s="125"/>
      <c r="S3" s="32" t="s">
        <v>5</v>
      </c>
      <c r="T3" s="33"/>
      <c r="U3" s="31"/>
      <c r="V3" s="34"/>
      <c r="W3" s="35"/>
      <c r="AA3" s="37"/>
      <c r="AB3" s="37"/>
      <c r="AC3" s="37"/>
      <c r="AD3" s="390" t="s">
        <v>0</v>
      </c>
      <c r="AE3" s="391"/>
      <c r="AF3" s="373" t="s">
        <v>79</v>
      </c>
      <c r="AG3" s="373" t="s">
        <v>80</v>
      </c>
      <c r="AH3" s="393" t="s">
        <v>81</v>
      </c>
      <c r="AI3" s="37"/>
      <c r="AL3" s="386" t="s">
        <v>44</v>
      </c>
      <c r="AM3" s="379"/>
      <c r="AN3" s="376" t="s">
        <v>29</v>
      </c>
      <c r="AO3" s="373" t="s">
        <v>30</v>
      </c>
      <c r="AP3" s="381" t="s">
        <v>31</v>
      </c>
      <c r="AQ3" s="373" t="s">
        <v>32</v>
      </c>
      <c r="AR3" s="376" t="s">
        <v>33</v>
      </c>
    </row>
    <row r="4" spans="1:44" ht="15.95" customHeight="1">
      <c r="P4" s="40" t="s">
        <v>17</v>
      </c>
      <c r="Q4" s="41" t="s">
        <v>187</v>
      </c>
      <c r="R4" s="41" t="s">
        <v>24</v>
      </c>
      <c r="S4" s="31" t="s">
        <v>1</v>
      </c>
      <c r="T4" s="31" t="s">
        <v>2</v>
      </c>
      <c r="U4" s="42" t="s">
        <v>6</v>
      </c>
      <c r="V4" s="43"/>
      <c r="W4" s="44"/>
      <c r="AA4" s="45" t="s">
        <v>26</v>
      </c>
      <c r="AB4" s="45" t="s">
        <v>82</v>
      </c>
      <c r="AC4" s="45" t="s">
        <v>3</v>
      </c>
      <c r="AD4" s="138" t="s">
        <v>27</v>
      </c>
      <c r="AE4" s="46" t="s">
        <v>28</v>
      </c>
      <c r="AF4" s="392"/>
      <c r="AG4" s="392"/>
      <c r="AH4" s="394"/>
      <c r="AI4" s="45" t="s">
        <v>83</v>
      </c>
      <c r="AL4" s="387"/>
      <c r="AM4" s="380"/>
      <c r="AN4" s="377"/>
      <c r="AO4" s="374"/>
      <c r="AP4" s="382"/>
      <c r="AQ4" s="374"/>
      <c r="AR4" s="377"/>
    </row>
    <row r="5" spans="1:44" ht="15.95" customHeight="1">
      <c r="F5" s="260" t="s">
        <v>16</v>
      </c>
      <c r="N5" s="47"/>
      <c r="P5" s="36"/>
      <c r="Q5" s="10" t="s">
        <v>4</v>
      </c>
      <c r="R5" s="10" t="s">
        <v>4</v>
      </c>
      <c r="S5" s="10" t="s">
        <v>4</v>
      </c>
      <c r="T5" s="10" t="s">
        <v>4</v>
      </c>
      <c r="U5" s="48"/>
      <c r="V5" s="48"/>
      <c r="W5" s="49"/>
      <c r="AA5" s="50"/>
      <c r="AB5" s="51"/>
      <c r="AC5" s="52"/>
      <c r="AD5" s="141" t="s">
        <v>4</v>
      </c>
      <c r="AE5" s="141" t="s">
        <v>4</v>
      </c>
      <c r="AF5" s="53"/>
      <c r="AG5" s="142"/>
      <c r="AH5" s="142"/>
      <c r="AI5" s="54"/>
      <c r="AL5" s="385"/>
      <c r="AM5" s="384" t="s">
        <v>45</v>
      </c>
      <c r="AN5" s="377"/>
      <c r="AO5" s="374"/>
      <c r="AP5" s="382"/>
      <c r="AQ5" s="374"/>
      <c r="AR5" s="377"/>
    </row>
    <row r="6" spans="1:44" ht="15.95" customHeight="1">
      <c r="P6" s="55" t="s">
        <v>43</v>
      </c>
      <c r="Q6" s="2">
        <f>'別添　委託費集計表'!M43</f>
        <v>0</v>
      </c>
      <c r="R6" s="2">
        <f>'別添　委託費集計表'!M62</f>
        <v>0</v>
      </c>
      <c r="S6" s="8" t="str">
        <f t="shared" ref="S6" si="0">IF(Q6&gt;R6,Q6-R6,"")</f>
        <v/>
      </c>
      <c r="T6" s="8" t="str">
        <f t="shared" ref="T6" si="1">IF(R6&gt;Q6,R6-Q6,"")</f>
        <v/>
      </c>
      <c r="U6" s="134"/>
      <c r="V6" s="134"/>
      <c r="W6" s="57"/>
      <c r="AA6" s="145"/>
      <c r="AB6" s="58"/>
      <c r="AC6" s="58"/>
      <c r="AD6" s="236"/>
      <c r="AE6" s="236"/>
      <c r="AF6" s="58"/>
      <c r="AG6" s="58"/>
      <c r="AH6" s="58"/>
      <c r="AI6" s="59"/>
      <c r="AL6" s="388"/>
      <c r="AM6" s="385"/>
      <c r="AN6" s="378"/>
      <c r="AO6" s="375"/>
      <c r="AP6" s="383"/>
      <c r="AQ6" s="375"/>
      <c r="AR6" s="378"/>
    </row>
    <row r="7" spans="1:44" ht="15.95" customHeight="1">
      <c r="P7" s="60"/>
      <c r="Q7" s="56"/>
      <c r="R7" s="56"/>
      <c r="S7" s="56"/>
      <c r="T7" s="56"/>
      <c r="U7" s="134"/>
      <c r="V7" s="134"/>
      <c r="W7" s="57"/>
      <c r="AA7" s="58"/>
      <c r="AB7" s="58"/>
      <c r="AC7" s="58"/>
      <c r="AD7" s="236"/>
      <c r="AE7" s="236"/>
      <c r="AF7" s="58"/>
      <c r="AG7" s="58"/>
      <c r="AH7" s="58"/>
      <c r="AI7" s="59"/>
      <c r="AL7" s="36"/>
      <c r="AM7" s="36"/>
      <c r="AN7" s="37"/>
      <c r="AO7" s="170" t="s">
        <v>4</v>
      </c>
      <c r="AP7" s="36"/>
      <c r="AQ7" s="37"/>
      <c r="AR7" s="37"/>
    </row>
    <row r="8" spans="1:44" ht="15.95" customHeight="1">
      <c r="K8" s="235" t="s">
        <v>114</v>
      </c>
      <c r="L8" s="47"/>
      <c r="M8" s="47"/>
      <c r="P8" s="60" t="s">
        <v>42</v>
      </c>
      <c r="Q8" s="2">
        <f>'別添　委託費集計表'!M41</f>
        <v>0</v>
      </c>
      <c r="R8" s="2"/>
      <c r="S8" s="2" t="str">
        <f t="shared" ref="S8" si="2">IF(Q8&gt;R8,Q8-R8,"")</f>
        <v/>
      </c>
      <c r="T8" s="2" t="str">
        <f t="shared" ref="T8" si="3">IF(R8&gt;Q8,R8-Q8,"")</f>
        <v/>
      </c>
      <c r="U8" s="134"/>
      <c r="V8" s="134"/>
      <c r="W8" s="57"/>
      <c r="AA8" s="58"/>
      <c r="AB8" s="58"/>
      <c r="AC8" s="58"/>
      <c r="AD8" s="236"/>
      <c r="AE8" s="236"/>
      <c r="AF8" s="58"/>
      <c r="AG8" s="58"/>
      <c r="AH8" s="58"/>
      <c r="AI8" s="59"/>
      <c r="AL8" s="146"/>
      <c r="AM8" s="62"/>
      <c r="AN8" s="62"/>
      <c r="AO8" s="62"/>
      <c r="AP8" s="62"/>
      <c r="AQ8" s="62"/>
      <c r="AR8" s="63"/>
    </row>
    <row r="9" spans="1:44" ht="15.95" customHeight="1">
      <c r="P9" s="64"/>
      <c r="Q9" s="65"/>
      <c r="R9" s="65"/>
      <c r="S9" s="65"/>
      <c r="T9" s="65"/>
      <c r="U9" s="134"/>
      <c r="V9" s="134"/>
      <c r="W9" s="57"/>
      <c r="AA9" s="58"/>
      <c r="AB9" s="58"/>
      <c r="AC9" s="58"/>
      <c r="AD9" s="236"/>
      <c r="AE9" s="236"/>
      <c r="AF9" s="58"/>
      <c r="AG9" s="58"/>
      <c r="AH9" s="58"/>
      <c r="AI9" s="59"/>
      <c r="AL9" s="62"/>
      <c r="AM9" s="62"/>
      <c r="AN9" s="62"/>
      <c r="AO9" s="62"/>
      <c r="AP9" s="62"/>
      <c r="AQ9" s="62"/>
      <c r="AR9" s="63"/>
    </row>
    <row r="10" spans="1:44" ht="15.95" customHeight="1">
      <c r="B10" s="240" t="s">
        <v>36</v>
      </c>
      <c r="P10" s="66"/>
      <c r="Q10" s="67"/>
      <c r="R10" s="67"/>
      <c r="S10" s="67"/>
      <c r="T10" s="67"/>
      <c r="U10" s="48"/>
      <c r="V10" s="48"/>
      <c r="W10" s="49"/>
      <c r="AA10" s="58"/>
      <c r="AB10" s="58"/>
      <c r="AC10" s="58"/>
      <c r="AD10" s="236"/>
      <c r="AE10" s="236"/>
      <c r="AF10" s="58"/>
      <c r="AG10" s="58"/>
      <c r="AH10" s="58"/>
      <c r="AI10" s="59"/>
      <c r="AL10" s="62"/>
      <c r="AM10" s="62"/>
      <c r="AN10" s="62"/>
      <c r="AO10" s="62"/>
      <c r="AP10" s="62"/>
      <c r="AQ10" s="62"/>
      <c r="AR10" s="63"/>
    </row>
    <row r="11" spans="1:44" ht="15.95" customHeight="1">
      <c r="B11" s="240" t="s">
        <v>20</v>
      </c>
      <c r="P11" s="68" t="s">
        <v>7</v>
      </c>
      <c r="Q11" s="9">
        <f>SUM(Q6:Q8)</f>
        <v>0</v>
      </c>
      <c r="R11" s="9">
        <f>SUM(R6:R8)</f>
        <v>0</v>
      </c>
      <c r="S11" s="9" t="str">
        <f t="shared" ref="S11" si="4">IF(Q11&gt;R11,Q11-R11,"")</f>
        <v/>
      </c>
      <c r="T11" s="9" t="str">
        <f t="shared" ref="T11" si="5">IF(R11&gt;Q11,R11-Q11,"")</f>
        <v/>
      </c>
      <c r="U11" s="69"/>
      <c r="V11" s="69"/>
      <c r="W11" s="124"/>
      <c r="AA11" s="58"/>
      <c r="AB11" s="51"/>
      <c r="AC11" s="52"/>
      <c r="AD11" s="237"/>
      <c r="AE11" s="237"/>
      <c r="AF11" s="51"/>
      <c r="AG11" s="143"/>
      <c r="AH11" s="143"/>
      <c r="AI11" s="54"/>
      <c r="AL11" s="62"/>
      <c r="AM11" s="62"/>
      <c r="AN11" s="62"/>
      <c r="AO11" s="62"/>
      <c r="AP11" s="62"/>
      <c r="AQ11" s="62"/>
      <c r="AR11" s="63"/>
    </row>
    <row r="12" spans="1:44" ht="15.95" customHeight="1">
      <c r="T12" s="48"/>
      <c r="AA12" s="58"/>
      <c r="AB12" s="51"/>
      <c r="AC12" s="52"/>
      <c r="AD12" s="237"/>
      <c r="AE12" s="237"/>
      <c r="AF12" s="51"/>
      <c r="AG12" s="143"/>
      <c r="AH12" s="143"/>
      <c r="AI12" s="54"/>
      <c r="AL12" s="62"/>
      <c r="AM12" s="62"/>
      <c r="AN12" s="62"/>
      <c r="AO12" s="62"/>
      <c r="AP12" s="62"/>
      <c r="AQ12" s="62"/>
      <c r="AR12" s="63"/>
    </row>
    <row r="13" spans="1:44" ht="15.95" customHeight="1">
      <c r="Q13" s="11"/>
      <c r="R13" s="11"/>
      <c r="S13" s="11"/>
      <c r="T13" s="11"/>
      <c r="U13" s="134"/>
      <c r="V13" s="134"/>
      <c r="W13" s="134"/>
      <c r="AA13" s="58"/>
      <c r="AB13" s="51"/>
      <c r="AC13" s="52"/>
      <c r="AD13" s="237"/>
      <c r="AE13" s="237"/>
      <c r="AF13" s="51"/>
      <c r="AG13" s="143"/>
      <c r="AH13" s="143"/>
      <c r="AI13" s="54"/>
      <c r="AL13" s="62"/>
      <c r="AM13" s="62"/>
      <c r="AN13" s="62"/>
      <c r="AO13" s="62"/>
      <c r="AP13" s="62"/>
      <c r="AQ13" s="62"/>
      <c r="AR13" s="63"/>
    </row>
    <row r="14" spans="1:44" ht="15.95" customHeight="1">
      <c r="F14" s="361" t="s">
        <v>117</v>
      </c>
      <c r="G14" s="361"/>
      <c r="H14" s="361"/>
      <c r="I14" s="361"/>
      <c r="J14" s="361"/>
      <c r="K14" s="361"/>
      <c r="L14" s="361"/>
      <c r="O14" s="123" t="s">
        <v>8</v>
      </c>
      <c r="Q14" s="11"/>
      <c r="R14" s="11"/>
      <c r="S14" s="11"/>
      <c r="T14" s="11"/>
      <c r="U14" s="134"/>
      <c r="V14" s="134"/>
      <c r="W14" s="134"/>
      <c r="AA14" s="58"/>
      <c r="AB14" s="51"/>
      <c r="AC14" s="52"/>
      <c r="AD14" s="237"/>
      <c r="AE14" s="237"/>
      <c r="AF14" s="51"/>
      <c r="AG14" s="143"/>
      <c r="AH14" s="143"/>
      <c r="AI14" s="54"/>
      <c r="AL14" s="62"/>
      <c r="AM14" s="62"/>
      <c r="AN14" s="62"/>
      <c r="AO14" s="62"/>
      <c r="AP14" s="62"/>
      <c r="AQ14" s="62"/>
      <c r="AR14" s="63"/>
    </row>
    <row r="15" spans="1:44" ht="15.95" customHeight="1">
      <c r="F15" s="361"/>
      <c r="G15" s="361"/>
      <c r="H15" s="361"/>
      <c r="I15" s="361"/>
      <c r="J15" s="361"/>
      <c r="K15" s="361"/>
      <c r="L15" s="361"/>
      <c r="P15" s="71"/>
      <c r="Q15" s="12"/>
      <c r="R15" s="12"/>
      <c r="S15" s="350" t="s">
        <v>5</v>
      </c>
      <c r="T15" s="351"/>
      <c r="U15" s="71"/>
      <c r="V15" s="72"/>
      <c r="W15" s="39"/>
      <c r="AA15" s="58"/>
      <c r="AB15" s="51"/>
      <c r="AC15" s="52"/>
      <c r="AD15" s="237"/>
      <c r="AE15" s="237"/>
      <c r="AF15" s="51"/>
      <c r="AG15" s="143"/>
      <c r="AH15" s="143"/>
      <c r="AI15" s="54"/>
      <c r="AL15" s="62"/>
      <c r="AM15" s="62"/>
      <c r="AN15" s="62"/>
      <c r="AO15" s="62"/>
      <c r="AP15" s="62"/>
      <c r="AQ15" s="62"/>
      <c r="AR15" s="63"/>
    </row>
    <row r="16" spans="1:44" ht="15.95" customHeight="1">
      <c r="F16" s="361" t="s">
        <v>118</v>
      </c>
      <c r="G16" s="361"/>
      <c r="H16" s="361"/>
      <c r="I16" s="361"/>
      <c r="J16" s="361"/>
      <c r="K16" s="361"/>
      <c r="L16" s="361"/>
      <c r="P16" s="73" t="s">
        <v>9</v>
      </c>
      <c r="Q16" s="41" t="s">
        <v>187</v>
      </c>
      <c r="R16" s="41" t="s">
        <v>24</v>
      </c>
      <c r="S16" s="14" t="s">
        <v>1</v>
      </c>
      <c r="T16" s="14" t="s">
        <v>2</v>
      </c>
      <c r="U16" s="352" t="s">
        <v>6</v>
      </c>
      <c r="V16" s="353"/>
      <c r="W16" s="354"/>
      <c r="AA16" s="58"/>
      <c r="AB16" s="51"/>
      <c r="AC16" s="52"/>
      <c r="AD16" s="237"/>
      <c r="AE16" s="237"/>
      <c r="AF16" s="51"/>
      <c r="AG16" s="143"/>
      <c r="AH16" s="143"/>
      <c r="AI16" s="54"/>
      <c r="AL16" s="62"/>
      <c r="AM16" s="62"/>
      <c r="AN16" s="62"/>
      <c r="AO16" s="62"/>
      <c r="AP16" s="62"/>
      <c r="AQ16" s="62"/>
      <c r="AR16" s="63"/>
    </row>
    <row r="17" spans="2:44" ht="15.95" customHeight="1">
      <c r="E17" s="261"/>
      <c r="F17" s="361"/>
      <c r="G17" s="361"/>
      <c r="H17" s="361"/>
      <c r="I17" s="361"/>
      <c r="J17" s="361"/>
      <c r="K17" s="361"/>
      <c r="L17" s="361"/>
      <c r="P17" s="74"/>
      <c r="Q17" s="15" t="s">
        <v>4</v>
      </c>
      <c r="R17" s="15" t="s">
        <v>4</v>
      </c>
      <c r="S17" s="15" t="s">
        <v>4</v>
      </c>
      <c r="T17" s="15" t="s">
        <v>4</v>
      </c>
      <c r="U17" s="75"/>
      <c r="V17" s="76"/>
      <c r="W17" s="77"/>
      <c r="AA17" s="58"/>
      <c r="AB17" s="51"/>
      <c r="AC17" s="52"/>
      <c r="AD17" s="237"/>
      <c r="AE17" s="237"/>
      <c r="AF17" s="51"/>
      <c r="AG17" s="143"/>
      <c r="AH17" s="143"/>
      <c r="AI17" s="54"/>
      <c r="AL17" s="62"/>
      <c r="AM17" s="62"/>
      <c r="AN17" s="62"/>
      <c r="AO17" s="62"/>
      <c r="AP17" s="62"/>
      <c r="AQ17" s="62"/>
      <c r="AR17" s="63"/>
    </row>
    <row r="18" spans="2:44" ht="15.95" customHeight="1">
      <c r="F18" s="362" t="s">
        <v>119</v>
      </c>
      <c r="G18" s="361"/>
      <c r="H18" s="361"/>
      <c r="I18" s="361"/>
      <c r="J18" s="361"/>
      <c r="K18" s="361"/>
      <c r="L18" s="361"/>
      <c r="P18" s="78" t="s">
        <v>41</v>
      </c>
      <c r="Q18" s="2">
        <f>'別添　委託費集計表'!M11</f>
        <v>0</v>
      </c>
      <c r="R18" s="2">
        <f>'別添　委託費集計表'!M52</f>
        <v>0</v>
      </c>
      <c r="S18" s="2" t="str">
        <f t="shared" ref="S18:S32" si="6">IF(Q18&gt;R18,Q18-R18,"")</f>
        <v/>
      </c>
      <c r="T18" s="2" t="str">
        <f t="shared" ref="T18:T32" si="7">IF(R18&gt;Q18,R18-Q18,"")</f>
        <v/>
      </c>
      <c r="U18" s="79"/>
      <c r="V18" s="81"/>
      <c r="W18" s="82"/>
      <c r="AA18" s="58"/>
      <c r="AB18" s="51"/>
      <c r="AC18" s="52"/>
      <c r="AD18" s="237"/>
      <c r="AE18" s="237"/>
      <c r="AF18" s="51"/>
      <c r="AG18" s="143"/>
      <c r="AH18" s="143"/>
      <c r="AI18" s="54"/>
      <c r="AL18" s="62"/>
      <c r="AM18" s="62"/>
      <c r="AN18" s="62"/>
      <c r="AO18" s="62"/>
      <c r="AP18" s="62"/>
      <c r="AQ18" s="62"/>
      <c r="AR18" s="63"/>
    </row>
    <row r="19" spans="2:44" ht="15.95" customHeight="1">
      <c r="F19" s="361"/>
      <c r="G19" s="361"/>
      <c r="H19" s="361"/>
      <c r="I19" s="361"/>
      <c r="J19" s="361"/>
      <c r="K19" s="361"/>
      <c r="L19" s="361"/>
      <c r="P19" s="83"/>
      <c r="Q19" s="56"/>
      <c r="R19" s="56"/>
      <c r="S19" s="2"/>
      <c r="T19" s="2"/>
      <c r="U19" s="79"/>
      <c r="V19" s="81"/>
      <c r="W19" s="82"/>
      <c r="AA19" s="58"/>
      <c r="AB19" s="51"/>
      <c r="AC19" s="52"/>
      <c r="AD19" s="237"/>
      <c r="AE19" s="237"/>
      <c r="AF19" s="51"/>
      <c r="AG19" s="143"/>
      <c r="AH19" s="143"/>
      <c r="AI19" s="54"/>
      <c r="AL19" s="62"/>
      <c r="AM19" s="62"/>
      <c r="AN19" s="62"/>
      <c r="AO19" s="62"/>
      <c r="AP19" s="62"/>
      <c r="AQ19" s="62"/>
      <c r="AR19" s="63"/>
    </row>
    <row r="20" spans="2:44" ht="15.95" customHeight="1">
      <c r="F20" s="361" t="s">
        <v>120</v>
      </c>
      <c r="G20" s="361"/>
      <c r="H20" s="361"/>
      <c r="I20" s="361"/>
      <c r="J20" s="361"/>
      <c r="K20" s="363" t="s">
        <v>47</v>
      </c>
      <c r="M20" s="262"/>
      <c r="P20" s="83" t="s">
        <v>48</v>
      </c>
      <c r="Q20" s="2">
        <f>'別添　委託費集計表'!M13</f>
        <v>0</v>
      </c>
      <c r="R20" s="2">
        <f>'別添　委託費集計表'!M53</f>
        <v>0</v>
      </c>
      <c r="S20" s="2" t="str">
        <f t="shared" si="6"/>
        <v/>
      </c>
      <c r="T20" s="2" t="str">
        <f t="shared" si="7"/>
        <v/>
      </c>
      <c r="U20" s="80"/>
      <c r="V20" s="81"/>
      <c r="W20" s="57"/>
      <c r="AA20" s="58"/>
      <c r="AB20" s="51"/>
      <c r="AC20" s="52"/>
      <c r="AD20" s="237"/>
      <c r="AE20" s="237"/>
      <c r="AF20" s="51"/>
      <c r="AG20" s="143"/>
      <c r="AH20" s="143"/>
      <c r="AI20" s="54"/>
      <c r="AL20" s="62"/>
      <c r="AM20" s="62"/>
      <c r="AN20" s="63"/>
      <c r="AO20" s="84"/>
      <c r="AP20" s="62"/>
      <c r="AQ20" s="63"/>
      <c r="AR20" s="63"/>
    </row>
    <row r="21" spans="2:44" ht="15.95" customHeight="1">
      <c r="C21" s="262"/>
      <c r="D21" s="262"/>
      <c r="E21" s="262"/>
      <c r="F21" s="361"/>
      <c r="G21" s="361"/>
      <c r="H21" s="361"/>
      <c r="I21" s="361"/>
      <c r="J21" s="361"/>
      <c r="K21" s="363"/>
      <c r="L21" s="262"/>
      <c r="M21" s="262"/>
      <c r="P21" s="83"/>
      <c r="Q21" s="56"/>
      <c r="R21" s="56"/>
      <c r="S21" s="2"/>
      <c r="T21" s="2"/>
      <c r="U21" s="80"/>
      <c r="V21" s="81"/>
      <c r="W21" s="57"/>
      <c r="AA21" s="58"/>
      <c r="AB21" s="51"/>
      <c r="AC21" s="52"/>
      <c r="AD21" s="237"/>
      <c r="AE21" s="237"/>
      <c r="AF21" s="51"/>
      <c r="AG21" s="143"/>
      <c r="AH21" s="143"/>
      <c r="AI21" s="54"/>
      <c r="AL21" s="62"/>
      <c r="AM21" s="62"/>
      <c r="AN21" s="63"/>
      <c r="AO21" s="84"/>
      <c r="AP21" s="62"/>
      <c r="AQ21" s="63"/>
      <c r="AR21" s="63"/>
    </row>
    <row r="22" spans="2:44" ht="15.95" customHeight="1">
      <c r="B22" s="262"/>
      <c r="C22" s="262"/>
      <c r="D22" s="262"/>
      <c r="E22" s="262"/>
      <c r="F22" s="262"/>
      <c r="G22" s="262"/>
      <c r="H22" s="262"/>
      <c r="I22" s="262"/>
      <c r="J22" s="262"/>
      <c r="K22" s="262"/>
      <c r="L22" s="262"/>
      <c r="M22" s="262"/>
      <c r="P22" s="83" t="s">
        <v>49</v>
      </c>
      <c r="Q22" s="2">
        <f>'別添　委託費集計表'!M17</f>
        <v>0</v>
      </c>
      <c r="R22" s="2">
        <f>'別添　委託費集計表'!M54</f>
        <v>0</v>
      </c>
      <c r="S22" s="2" t="str">
        <f t="shared" si="6"/>
        <v/>
      </c>
      <c r="T22" s="2" t="str">
        <f t="shared" si="7"/>
        <v/>
      </c>
      <c r="U22" s="134"/>
      <c r="V22" s="134"/>
      <c r="W22" s="57"/>
      <c r="AA22" s="58"/>
      <c r="AB22" s="51"/>
      <c r="AC22" s="52"/>
      <c r="AD22" s="237"/>
      <c r="AE22" s="237"/>
      <c r="AF22" s="51"/>
      <c r="AG22" s="143"/>
      <c r="AH22" s="143"/>
      <c r="AI22" s="54"/>
      <c r="AL22" s="62"/>
      <c r="AM22" s="62"/>
      <c r="AN22" s="63"/>
      <c r="AO22" s="84"/>
      <c r="AP22" s="62"/>
      <c r="AQ22" s="63"/>
      <c r="AR22" s="63"/>
    </row>
    <row r="23" spans="2:44" ht="15.95" customHeight="1">
      <c r="C23" s="120"/>
      <c r="D23" s="120"/>
      <c r="E23" s="120"/>
      <c r="F23" s="120"/>
      <c r="G23" s="120"/>
      <c r="H23" s="120"/>
      <c r="I23" s="120"/>
      <c r="J23" s="120"/>
      <c r="K23" s="120"/>
      <c r="L23" s="241"/>
      <c r="M23" s="262"/>
      <c r="O23" s="134"/>
      <c r="P23" s="86"/>
      <c r="Q23" s="56"/>
      <c r="R23" s="56"/>
      <c r="S23" s="2"/>
      <c r="T23" s="2"/>
      <c r="U23" s="134"/>
      <c r="V23" s="134"/>
      <c r="W23" s="57"/>
      <c r="AA23" s="58"/>
      <c r="AB23" s="51"/>
      <c r="AC23" s="52"/>
      <c r="AD23" s="237"/>
      <c r="AE23" s="237"/>
      <c r="AF23" s="51"/>
      <c r="AG23" s="143"/>
      <c r="AH23" s="143"/>
      <c r="AI23" s="54"/>
      <c r="AL23" s="62"/>
      <c r="AM23" s="62"/>
      <c r="AN23" s="63"/>
      <c r="AO23" s="84"/>
      <c r="AP23" s="62"/>
      <c r="AQ23" s="63"/>
      <c r="AR23" s="63"/>
    </row>
    <row r="24" spans="2:44" ht="15.95" customHeight="1">
      <c r="B24" s="364" t="s">
        <v>121</v>
      </c>
      <c r="C24" s="364"/>
      <c r="D24" s="364"/>
      <c r="E24" s="364"/>
      <c r="F24" s="364"/>
      <c r="G24" s="364"/>
      <c r="H24" s="364"/>
      <c r="I24" s="364"/>
      <c r="J24" s="364"/>
      <c r="K24" s="364"/>
      <c r="L24" s="364"/>
      <c r="M24" s="262"/>
      <c r="O24" s="134"/>
      <c r="P24" s="87" t="s">
        <v>50</v>
      </c>
      <c r="Q24" s="2">
        <f>'別添　委託費集計表'!M21</f>
        <v>0</v>
      </c>
      <c r="R24" s="2">
        <f>'別添　委託費集計表'!M55</f>
        <v>0</v>
      </c>
      <c r="S24" s="3" t="str">
        <f t="shared" si="6"/>
        <v/>
      </c>
      <c r="T24" s="3" t="str">
        <f t="shared" si="7"/>
        <v/>
      </c>
      <c r="U24" s="89"/>
      <c r="V24" s="134"/>
      <c r="W24" s="57"/>
      <c r="AA24" s="58"/>
      <c r="AB24" s="51"/>
      <c r="AC24" s="52"/>
      <c r="AD24" s="237"/>
      <c r="AE24" s="237"/>
      <c r="AF24" s="51"/>
      <c r="AG24" s="143"/>
      <c r="AH24" s="143"/>
      <c r="AI24" s="54"/>
      <c r="AL24" s="62"/>
      <c r="AM24" s="62"/>
      <c r="AN24" s="63"/>
      <c r="AO24" s="84"/>
      <c r="AP24" s="62"/>
      <c r="AQ24" s="63"/>
      <c r="AR24" s="63"/>
    </row>
    <row r="25" spans="2:44" ht="15.95" customHeight="1">
      <c r="B25" s="364"/>
      <c r="C25" s="364"/>
      <c r="D25" s="364"/>
      <c r="E25" s="364"/>
      <c r="F25" s="364"/>
      <c r="G25" s="364"/>
      <c r="H25" s="364"/>
      <c r="I25" s="364"/>
      <c r="J25" s="364"/>
      <c r="K25" s="364"/>
      <c r="L25" s="364"/>
      <c r="M25" s="262"/>
      <c r="P25" s="83"/>
      <c r="Q25" s="83"/>
      <c r="R25" s="83"/>
      <c r="S25" s="4"/>
      <c r="T25" s="4"/>
      <c r="U25" s="134"/>
      <c r="V25" s="134"/>
      <c r="W25" s="57"/>
      <c r="AA25" s="58"/>
      <c r="AB25" s="51"/>
      <c r="AC25" s="52"/>
      <c r="AD25" s="237"/>
      <c r="AE25" s="237"/>
      <c r="AF25" s="51"/>
      <c r="AG25" s="143"/>
      <c r="AH25" s="143"/>
      <c r="AI25" s="54"/>
      <c r="AL25" s="62"/>
      <c r="AM25" s="62"/>
      <c r="AN25" s="63"/>
      <c r="AO25" s="84"/>
      <c r="AP25" s="62"/>
      <c r="AQ25" s="63"/>
      <c r="AR25" s="63"/>
    </row>
    <row r="26" spans="2:44" ht="15.95" customHeight="1">
      <c r="B26" s="364"/>
      <c r="C26" s="364"/>
      <c r="D26" s="364"/>
      <c r="E26" s="364"/>
      <c r="F26" s="364"/>
      <c r="G26" s="364"/>
      <c r="H26" s="364"/>
      <c r="I26" s="364"/>
      <c r="J26" s="364"/>
      <c r="K26" s="364"/>
      <c r="L26" s="364"/>
      <c r="M26" s="262"/>
      <c r="P26" s="83" t="s">
        <v>51</v>
      </c>
      <c r="Q26" s="5">
        <f>'別添　委託費集計表'!M26</f>
        <v>0</v>
      </c>
      <c r="R26" s="5">
        <f>'別添　委託費集計表'!M56</f>
        <v>0</v>
      </c>
      <c r="S26" s="4" t="str">
        <f t="shared" si="6"/>
        <v/>
      </c>
      <c r="T26" s="4" t="str">
        <f t="shared" si="7"/>
        <v/>
      </c>
      <c r="U26" s="254" t="s">
        <v>68</v>
      </c>
      <c r="V26" s="121">
        <f>'別添　委託費集計表'!M33</f>
        <v>0</v>
      </c>
      <c r="W26" s="57" t="s">
        <v>40</v>
      </c>
      <c r="AA26" s="58"/>
      <c r="AB26" s="51"/>
      <c r="AC26" s="52"/>
      <c r="AD26" s="237"/>
      <c r="AE26" s="237"/>
      <c r="AF26" s="51"/>
      <c r="AG26" s="143"/>
      <c r="AH26" s="143"/>
      <c r="AI26" s="54"/>
      <c r="AL26" s="62"/>
      <c r="AM26" s="62"/>
      <c r="AN26" s="63"/>
      <c r="AO26" s="84"/>
      <c r="AP26" s="62"/>
      <c r="AQ26" s="63"/>
      <c r="AR26" s="63"/>
    </row>
    <row r="27" spans="2:44" ht="15.95" customHeight="1">
      <c r="P27" s="83"/>
      <c r="Q27" s="83"/>
      <c r="R27" s="83"/>
      <c r="S27" s="4"/>
      <c r="T27" s="4"/>
      <c r="U27" s="358" t="s">
        <v>71</v>
      </c>
      <c r="V27" s="359"/>
      <c r="W27" s="360"/>
      <c r="AA27" s="58"/>
      <c r="AB27" s="51"/>
      <c r="AC27" s="52"/>
      <c r="AD27" s="237"/>
      <c r="AE27" s="237"/>
      <c r="AF27" s="51"/>
      <c r="AG27" s="143"/>
      <c r="AH27" s="143"/>
      <c r="AI27" s="54"/>
      <c r="AL27" s="62"/>
      <c r="AM27" s="62"/>
      <c r="AN27" s="63"/>
      <c r="AO27" s="84"/>
      <c r="AP27" s="62"/>
      <c r="AQ27" s="63"/>
      <c r="AR27" s="63"/>
    </row>
    <row r="28" spans="2:44" ht="15.95" customHeight="1">
      <c r="B28" s="174" t="s">
        <v>18</v>
      </c>
      <c r="P28" s="83"/>
      <c r="Q28" s="83"/>
      <c r="R28" s="83"/>
      <c r="S28" s="4"/>
      <c r="T28" s="4"/>
      <c r="U28" s="134"/>
      <c r="V28" s="134"/>
      <c r="W28" s="57"/>
      <c r="AA28" s="58"/>
      <c r="AB28" s="51"/>
      <c r="AC28" s="52"/>
      <c r="AD28" s="237"/>
      <c r="AE28" s="237"/>
      <c r="AF28" s="51"/>
      <c r="AG28" s="143"/>
      <c r="AH28" s="143"/>
      <c r="AI28" s="54"/>
      <c r="AL28" s="62"/>
      <c r="AM28" s="62"/>
      <c r="AN28" s="63"/>
      <c r="AO28" s="84"/>
      <c r="AP28" s="62"/>
      <c r="AQ28" s="63"/>
      <c r="AR28" s="63"/>
    </row>
    <row r="29" spans="2:44" ht="15.95" customHeight="1">
      <c r="B29" s="128" t="s">
        <v>122</v>
      </c>
      <c r="P29" s="78" t="s">
        <v>52</v>
      </c>
      <c r="Q29" s="5">
        <f>'別添　委託費集計表'!M35</f>
        <v>0</v>
      </c>
      <c r="R29" s="5">
        <f>'別添　委託費集計表'!M58</f>
        <v>0</v>
      </c>
      <c r="S29" s="136" t="str">
        <f t="shared" si="6"/>
        <v/>
      </c>
      <c r="T29" s="3" t="str">
        <f t="shared" si="7"/>
        <v/>
      </c>
      <c r="U29" s="137" t="s">
        <v>53</v>
      </c>
      <c r="V29" s="134"/>
      <c r="W29" s="57"/>
      <c r="AA29" s="58"/>
      <c r="AB29" s="51"/>
      <c r="AC29" s="52"/>
      <c r="AD29" s="237"/>
      <c r="AE29" s="237"/>
      <c r="AF29" s="51"/>
      <c r="AG29" s="143"/>
      <c r="AH29" s="143"/>
      <c r="AI29" s="54"/>
      <c r="AL29" s="62"/>
      <c r="AM29" s="62"/>
      <c r="AN29" s="63"/>
      <c r="AO29" s="84"/>
      <c r="AP29" s="62"/>
      <c r="AQ29" s="63"/>
      <c r="AR29" s="63"/>
    </row>
    <row r="30" spans="2:44" ht="15.95" customHeight="1">
      <c r="B30" s="365"/>
      <c r="C30" s="365"/>
      <c r="D30" s="365"/>
      <c r="E30" s="365"/>
      <c r="F30" s="365"/>
      <c r="G30" s="365"/>
      <c r="H30" s="365"/>
      <c r="I30" s="365"/>
      <c r="J30" s="365"/>
      <c r="K30" s="365"/>
      <c r="L30" s="120"/>
      <c r="P30" s="91"/>
      <c r="Q30" s="92"/>
      <c r="R30" s="92"/>
      <c r="S30" s="168"/>
      <c r="T30" s="168"/>
      <c r="U30" s="346" t="str">
        <f>IF(OR(Q29="",Q29=0),"",IF(Q29&gt;R29,"精算額が予算額を超えています。",IF(R29&gt;R18*0.3,"直接経費の30％を超えています。","")))</f>
        <v/>
      </c>
      <c r="V30" s="347"/>
      <c r="W30" s="348"/>
      <c r="AA30" s="58"/>
      <c r="AB30" s="51"/>
      <c r="AC30" s="52"/>
      <c r="AD30" s="237"/>
      <c r="AE30" s="237"/>
      <c r="AF30" s="51"/>
      <c r="AG30" s="143"/>
      <c r="AH30" s="143"/>
      <c r="AI30" s="54"/>
      <c r="AL30" s="62"/>
      <c r="AM30" s="62"/>
      <c r="AN30" s="63"/>
      <c r="AO30" s="84"/>
      <c r="AP30" s="62"/>
      <c r="AQ30" s="63"/>
      <c r="AR30" s="63"/>
    </row>
    <row r="31" spans="2:44" ht="15.95" customHeight="1">
      <c r="B31" s="365"/>
      <c r="C31" s="365"/>
      <c r="D31" s="365"/>
      <c r="E31" s="365"/>
      <c r="F31" s="365"/>
      <c r="G31" s="365"/>
      <c r="H31" s="365"/>
      <c r="I31" s="365"/>
      <c r="J31" s="365"/>
      <c r="K31" s="365"/>
      <c r="L31" s="120"/>
      <c r="P31" s="93"/>
      <c r="Q31" s="92"/>
      <c r="R31" s="92"/>
      <c r="S31" s="168"/>
      <c r="T31" s="168"/>
      <c r="U31" s="94"/>
      <c r="V31" s="94"/>
      <c r="W31" s="95"/>
      <c r="AA31" s="58"/>
      <c r="AB31" s="51"/>
      <c r="AC31" s="52"/>
      <c r="AD31" s="237"/>
      <c r="AE31" s="237"/>
      <c r="AF31" s="51"/>
      <c r="AG31" s="143"/>
      <c r="AH31" s="143"/>
      <c r="AI31" s="54"/>
      <c r="AL31" s="62"/>
      <c r="AM31" s="62"/>
      <c r="AN31" s="63"/>
      <c r="AO31" s="84"/>
      <c r="AP31" s="62"/>
      <c r="AQ31" s="63"/>
      <c r="AR31" s="63"/>
    </row>
    <row r="32" spans="2:44" ht="15" customHeight="1">
      <c r="P32" s="122" t="str">
        <f>IF('別添　委託費集計表'!$A$37="","",'別添　委託費集計表'!$A$37)</f>
        <v/>
      </c>
      <c r="Q32" s="2" t="str">
        <f>IF(P32="","",'別添　委託費集計表'!M37)</f>
        <v/>
      </c>
      <c r="R32" s="2" t="str">
        <f>IF(Q32="","",'別添　委託費集計表'!M60)</f>
        <v/>
      </c>
      <c r="S32" s="3" t="str">
        <f t="shared" si="6"/>
        <v/>
      </c>
      <c r="T32" s="3" t="str">
        <f t="shared" si="7"/>
        <v/>
      </c>
      <c r="U32" s="355" t="str">
        <f>IF(P32="","","研究管理運営機関の直接経費15％以内")</f>
        <v/>
      </c>
      <c r="V32" s="356"/>
      <c r="W32" s="357"/>
      <c r="AA32" s="58"/>
      <c r="AB32" s="51"/>
      <c r="AC32" s="52"/>
      <c r="AD32" s="237"/>
      <c r="AE32" s="237"/>
      <c r="AF32" s="51"/>
      <c r="AG32" s="143"/>
      <c r="AH32" s="143"/>
      <c r="AI32" s="54"/>
      <c r="AL32" s="62"/>
      <c r="AM32" s="62"/>
      <c r="AN32" s="63"/>
      <c r="AO32" s="84"/>
      <c r="AP32" s="62"/>
      <c r="AQ32" s="63"/>
      <c r="AR32" s="63"/>
    </row>
    <row r="33" spans="2:44" ht="15.95" customHeight="1">
      <c r="B33" s="128" t="s">
        <v>12</v>
      </c>
      <c r="P33" s="83"/>
      <c r="Q33" s="56"/>
      <c r="R33" s="56"/>
      <c r="S33" s="3"/>
      <c r="T33" s="3"/>
      <c r="U33" s="346" t="str">
        <f>IF(OR(Q32="",Q32=0),"",IF(Q32&gt;R32,"精算額が予算額を超えています。",IF(COUNTIF('別添　委託費集計表'!$B$38:$L$38,"直接経費の*")&gt;=1,"直接経費の1５％を超えています。","")))</f>
        <v/>
      </c>
      <c r="V33" s="347"/>
      <c r="W33" s="348"/>
      <c r="AA33" s="58"/>
      <c r="AB33" s="51"/>
      <c r="AC33" s="52"/>
      <c r="AD33" s="237"/>
      <c r="AE33" s="237"/>
      <c r="AF33" s="51"/>
      <c r="AG33" s="143"/>
      <c r="AH33" s="143"/>
      <c r="AI33" s="54"/>
      <c r="AL33" s="62"/>
      <c r="AM33" s="62"/>
      <c r="AN33" s="63"/>
      <c r="AO33" s="84"/>
      <c r="AP33" s="62"/>
      <c r="AQ33" s="63"/>
      <c r="AR33" s="63"/>
    </row>
    <row r="34" spans="2:44" ht="15.95" customHeight="1">
      <c r="B34" s="96" t="s">
        <v>115</v>
      </c>
      <c r="P34" s="83"/>
      <c r="Q34" s="56"/>
      <c r="R34" s="56"/>
      <c r="S34" s="2"/>
      <c r="T34" s="2"/>
      <c r="U34" s="80"/>
      <c r="V34" s="81"/>
      <c r="W34" s="57"/>
      <c r="AA34" s="58"/>
      <c r="AB34" s="51"/>
      <c r="AC34" s="52"/>
      <c r="AD34" s="237"/>
      <c r="AE34" s="237"/>
      <c r="AF34" s="51"/>
      <c r="AG34" s="143"/>
      <c r="AH34" s="143"/>
      <c r="AI34" s="54"/>
      <c r="AL34" s="62"/>
      <c r="AM34" s="62"/>
      <c r="AN34" s="63"/>
      <c r="AO34" s="84"/>
      <c r="AP34" s="62"/>
      <c r="AQ34" s="63"/>
      <c r="AR34" s="63"/>
    </row>
    <row r="35" spans="2:44" ht="15.95" customHeight="1">
      <c r="B35" s="96" t="s">
        <v>124</v>
      </c>
      <c r="P35" s="74"/>
      <c r="Q35" s="97"/>
      <c r="R35" s="97"/>
      <c r="S35" s="6" t="str">
        <f>IF(Q35&gt;R35,Q35-R35,"")</f>
        <v/>
      </c>
      <c r="T35" s="6" t="str">
        <f>IF(R35&gt;Q35,R35-Q35,"")</f>
        <v/>
      </c>
      <c r="U35" s="76"/>
      <c r="V35" s="76"/>
      <c r="W35" s="98"/>
      <c r="AA35" s="58"/>
      <c r="AB35" s="51"/>
      <c r="AC35" s="52"/>
      <c r="AD35" s="237"/>
      <c r="AE35" s="237"/>
      <c r="AF35" s="51"/>
      <c r="AG35" s="143"/>
      <c r="AH35" s="143"/>
      <c r="AI35" s="54"/>
      <c r="AL35" s="62"/>
      <c r="AM35" s="62"/>
      <c r="AN35" s="63"/>
      <c r="AO35" s="84"/>
      <c r="AP35" s="62"/>
      <c r="AQ35" s="63"/>
      <c r="AR35" s="63"/>
    </row>
    <row r="36" spans="2:44" ht="15.95" customHeight="1">
      <c r="P36" s="99" t="s">
        <v>7</v>
      </c>
      <c r="Q36" s="7">
        <f>'別添　委託費集計表'!M39</f>
        <v>0</v>
      </c>
      <c r="R36" s="7">
        <f>'別添　委託費集計表'!M62</f>
        <v>0</v>
      </c>
      <c r="S36" s="7" t="str">
        <f>IF(Q36&gt;R36,Q36-R36,"")</f>
        <v/>
      </c>
      <c r="T36" s="7" t="str">
        <f>IF(R36&gt;Q36,R36-Q36,"")</f>
        <v/>
      </c>
      <c r="U36" s="100"/>
      <c r="V36" s="100"/>
      <c r="W36" s="101"/>
      <c r="AA36" s="58"/>
      <c r="AB36" s="51"/>
      <c r="AC36" s="52"/>
      <c r="AD36" s="237"/>
      <c r="AE36" s="237"/>
      <c r="AF36" s="51"/>
      <c r="AG36" s="143"/>
      <c r="AH36" s="143"/>
      <c r="AI36" s="54"/>
      <c r="AL36" s="62"/>
      <c r="AM36" s="62"/>
      <c r="AN36" s="63"/>
      <c r="AO36" s="84"/>
      <c r="AP36" s="62"/>
      <c r="AQ36" s="63"/>
      <c r="AR36" s="63"/>
    </row>
    <row r="37" spans="2:44" ht="15.95" customHeight="1">
      <c r="B37" s="128" t="s">
        <v>180</v>
      </c>
      <c r="P37" s="102"/>
      <c r="Q37" s="103"/>
      <c r="R37" s="103"/>
      <c r="S37" s="103"/>
      <c r="T37" s="103"/>
      <c r="U37" s="134"/>
      <c r="V37" s="134"/>
      <c r="W37" s="134"/>
      <c r="AA37" s="104"/>
      <c r="AB37" s="104"/>
      <c r="AC37" s="118"/>
      <c r="AD37" s="238"/>
      <c r="AE37" s="238"/>
      <c r="AF37" s="104"/>
      <c r="AG37" s="104"/>
      <c r="AH37" s="104"/>
      <c r="AI37" s="104"/>
      <c r="AL37" s="62"/>
      <c r="AM37" s="62"/>
      <c r="AN37" s="63"/>
      <c r="AO37" s="84"/>
      <c r="AP37" s="62"/>
      <c r="AQ37" s="63"/>
      <c r="AR37" s="63"/>
    </row>
    <row r="38" spans="2:44" ht="15.95" customHeight="1">
      <c r="B38" s="366"/>
      <c r="C38" s="366"/>
      <c r="D38" s="366"/>
      <c r="E38" s="366"/>
      <c r="F38" s="366"/>
      <c r="G38" s="366"/>
      <c r="H38" s="366"/>
      <c r="I38" s="366"/>
      <c r="J38" s="366"/>
      <c r="K38" s="366"/>
      <c r="L38" s="366"/>
      <c r="P38" s="349" t="str">
        <f>IF(Q6&gt;1,"","（注）研究管理運営業務を専門に行う研究管理運営機関を設置した場合のみ一般管理費を計上できます。")</f>
        <v>（注）研究管理運営業務を専門に行う研究管理運営機関を設置した場合のみ一般管理費を計上できます。</v>
      </c>
      <c r="Q38" s="349"/>
      <c r="R38" s="349"/>
      <c r="S38" s="349"/>
      <c r="T38" s="349"/>
      <c r="U38" s="349"/>
      <c r="V38" s="349"/>
      <c r="W38" s="349"/>
      <c r="AA38" s="45" t="s">
        <v>19</v>
      </c>
      <c r="AB38" s="140"/>
      <c r="AC38" s="116"/>
      <c r="AD38" s="105"/>
      <c r="AE38" s="144">
        <f>SUM(AE6:AE36)</f>
        <v>0</v>
      </c>
      <c r="AF38" s="105"/>
      <c r="AG38" s="105"/>
      <c r="AH38" s="105"/>
      <c r="AI38" s="140"/>
      <c r="AL38" s="104"/>
      <c r="AM38" s="104"/>
      <c r="AN38" s="104"/>
      <c r="AO38" s="67"/>
      <c r="AP38" s="104"/>
      <c r="AQ38" s="104"/>
      <c r="AR38" s="104"/>
    </row>
    <row r="39" spans="2:44" ht="15.95" customHeight="1">
      <c r="B39" s="366"/>
      <c r="C39" s="366"/>
      <c r="D39" s="366"/>
      <c r="E39" s="366"/>
      <c r="F39" s="366"/>
      <c r="G39" s="366"/>
      <c r="H39" s="366"/>
      <c r="I39" s="366"/>
      <c r="J39" s="366"/>
      <c r="K39" s="366"/>
      <c r="L39" s="366"/>
      <c r="P39" s="349"/>
      <c r="Q39" s="349"/>
      <c r="R39" s="349"/>
      <c r="S39" s="349"/>
      <c r="T39" s="349"/>
      <c r="U39" s="349"/>
      <c r="V39" s="349"/>
      <c r="W39" s="349"/>
      <c r="AA39" s="129"/>
      <c r="AB39" s="130"/>
      <c r="AC39" s="131"/>
      <c r="AD39" s="132"/>
      <c r="AE39" s="132"/>
      <c r="AF39" s="130"/>
      <c r="AG39" s="130"/>
      <c r="AH39" s="130"/>
      <c r="AI39" s="129"/>
      <c r="AL39" s="45" t="s">
        <v>19</v>
      </c>
      <c r="AM39" s="45"/>
      <c r="AN39" s="126"/>
      <c r="AO39" s="169"/>
      <c r="AP39" s="105"/>
      <c r="AQ39" s="105"/>
      <c r="AR39" s="126"/>
    </row>
    <row r="40" spans="2:44" ht="15.95" customHeight="1">
      <c r="B40" s="366"/>
      <c r="C40" s="366"/>
      <c r="D40" s="366"/>
      <c r="E40" s="366"/>
      <c r="F40" s="366"/>
      <c r="G40" s="366"/>
      <c r="H40" s="366"/>
      <c r="I40" s="366"/>
      <c r="J40" s="366"/>
      <c r="K40" s="366"/>
      <c r="L40" s="366"/>
      <c r="P40" s="102"/>
      <c r="Q40" s="103"/>
      <c r="R40" s="103"/>
      <c r="S40" s="103"/>
      <c r="T40" s="103"/>
      <c r="U40" s="134"/>
      <c r="V40" s="134"/>
      <c r="W40" s="134"/>
      <c r="AA40" s="137" t="str">
        <f>IF(AND(AA5="",AA6="",AA7="",AA8=""),"（記載要領）","   ")</f>
        <v>（記載要領）</v>
      </c>
      <c r="AB40" s="339"/>
      <c r="AC40" s="338"/>
      <c r="AD40" s="340"/>
      <c r="AE40" s="340"/>
      <c r="AF40" s="339"/>
      <c r="AG40" s="339"/>
      <c r="AH40" s="339"/>
      <c r="AI40" s="339"/>
      <c r="AL40" s="38"/>
      <c r="AM40" s="38"/>
      <c r="AN40" s="38"/>
      <c r="AO40" s="61"/>
      <c r="AP40" s="38"/>
      <c r="AQ40" s="38"/>
      <c r="AR40" s="38"/>
    </row>
    <row r="41" spans="2:44" ht="15.95" customHeight="1">
      <c r="P41" s="108"/>
      <c r="Q41" s="103"/>
      <c r="R41" s="103"/>
      <c r="S41" s="103"/>
      <c r="T41" s="103"/>
      <c r="U41" s="134"/>
      <c r="V41" s="134"/>
      <c r="W41" s="134"/>
      <c r="AA41" s="368" t="str">
        <f>IF(COUNTIF(AA5:AA11,"")=7,"・ 購入の場合は、備考欄に取得年月日を記載すること。","  ")</f>
        <v>・ 購入の場合は、備考欄に取得年月日を記載すること。</v>
      </c>
      <c r="AB41" s="368"/>
      <c r="AC41" s="368"/>
      <c r="AD41" s="368"/>
      <c r="AE41" s="368"/>
      <c r="AF41" s="368"/>
      <c r="AG41" s="368"/>
      <c r="AH41" s="368"/>
      <c r="AI41" s="368"/>
      <c r="AL41" s="137" t="str">
        <f>IF(AND(AL7="",AL8="",AL9="",AL10="",AL11=""),"(記載要領）","")</f>
        <v>(記載要領）</v>
      </c>
      <c r="AM41" s="137"/>
      <c r="AN41" s="137"/>
      <c r="AO41" s="341"/>
      <c r="AP41" s="137"/>
      <c r="AQ41" s="137"/>
      <c r="AR41" s="137"/>
    </row>
    <row r="42" spans="2:44" ht="15.95" customHeight="1">
      <c r="B42" s="128" t="s">
        <v>35</v>
      </c>
      <c r="P42" s="109"/>
      <c r="Q42" s="110"/>
      <c r="R42" s="110"/>
      <c r="S42" s="110"/>
      <c r="T42" s="110"/>
      <c r="U42" s="134"/>
      <c r="V42" s="134"/>
      <c r="W42" s="134"/>
      <c r="AA42" s="372" t="str">
        <f>IF(COUNTIF(AA5:AA12,"")=8,AA98,"  ")</f>
        <v>・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v>
      </c>
      <c r="AB42" s="372"/>
      <c r="AC42" s="372"/>
      <c r="AD42" s="372"/>
      <c r="AE42" s="372"/>
      <c r="AF42" s="372"/>
      <c r="AG42" s="372"/>
      <c r="AH42" s="372"/>
      <c r="AI42" s="372"/>
      <c r="AL42" s="368" t="str">
        <f>IF(AND(AL7="",AL8="",AL9="",AL10="",AL11=""),"・試作品等が複数の部分により構成される場合には、その部分を試作品等の内訳として記載すること。","")</f>
        <v>・試作品等が複数の部分により構成される場合には、その部分を試作品等の内訳として記載すること。</v>
      </c>
      <c r="AM42" s="369"/>
      <c r="AN42" s="369"/>
      <c r="AO42" s="369"/>
      <c r="AP42" s="369"/>
      <c r="AQ42" s="369"/>
      <c r="AR42" s="369"/>
    </row>
    <row r="43" spans="2:44" ht="15.95" customHeight="1">
      <c r="B43" s="96" t="s">
        <v>123</v>
      </c>
      <c r="P43" s="111"/>
      <c r="Q43" s="112"/>
      <c r="R43" s="112"/>
      <c r="S43" s="112"/>
      <c r="T43" s="112"/>
      <c r="U43" s="134"/>
      <c r="V43" s="134"/>
      <c r="W43" s="134"/>
      <c r="AA43" s="372"/>
      <c r="AB43" s="372"/>
      <c r="AC43" s="372"/>
      <c r="AD43" s="372"/>
      <c r="AE43" s="372"/>
      <c r="AF43" s="372"/>
      <c r="AG43" s="372"/>
      <c r="AH43" s="372"/>
      <c r="AI43" s="372"/>
      <c r="AL43" s="368" t="str">
        <f>IF(AND(AL7="",AL8="",AL9="",AL10="",AL11=""),"・「製造又は取得価格」欄は、当該試作品等の直接材料費の額を記載すること。","")</f>
        <v>・「製造又は取得価格」欄は、当該試作品等の直接材料費の額を記載すること。</v>
      </c>
      <c r="AM43" s="369"/>
      <c r="AN43" s="369"/>
      <c r="AO43" s="369"/>
      <c r="AP43" s="369"/>
      <c r="AQ43" s="369"/>
      <c r="AR43" s="369"/>
    </row>
    <row r="44" spans="2:44" ht="15.95" customHeight="1">
      <c r="P44" s="113"/>
      <c r="Q44" s="114"/>
      <c r="R44" s="114"/>
      <c r="S44" s="114"/>
      <c r="T44" s="114"/>
      <c r="U44" s="134"/>
      <c r="V44" s="134"/>
      <c r="W44" s="134"/>
      <c r="AA44" s="372"/>
      <c r="AB44" s="372"/>
      <c r="AC44" s="372"/>
      <c r="AD44" s="372"/>
      <c r="AE44" s="372"/>
      <c r="AF44" s="372"/>
      <c r="AG44" s="372"/>
      <c r="AH44" s="372"/>
      <c r="AI44" s="372"/>
      <c r="AL44" s="368" t="str">
        <f>IF(AND(AL7="",AL8="",AL9="",AL10="",AL11=""),"・「資産計上した場合の年月」欄は、各年度中に資産計上した場合に記載すること。","")</f>
        <v>・「資産計上した場合の年月」欄は、各年度中に資産計上した場合に記載すること。</v>
      </c>
      <c r="AM44" s="369"/>
      <c r="AN44" s="369"/>
      <c r="AO44" s="369"/>
      <c r="AP44" s="369"/>
      <c r="AQ44" s="369"/>
      <c r="AR44" s="369"/>
    </row>
    <row r="45" spans="2:44" ht="15.95" customHeight="1">
      <c r="P45" s="115"/>
      <c r="Q45" s="114"/>
      <c r="R45" s="114"/>
      <c r="S45" s="114"/>
      <c r="T45" s="114"/>
      <c r="U45" s="134"/>
      <c r="V45" s="134"/>
      <c r="W45" s="134"/>
      <c r="AA45" s="372"/>
      <c r="AB45" s="372"/>
      <c r="AC45" s="372"/>
      <c r="AD45" s="372"/>
      <c r="AE45" s="372"/>
      <c r="AF45" s="372"/>
      <c r="AG45" s="372"/>
      <c r="AH45" s="372"/>
      <c r="AI45" s="372"/>
      <c r="AL45" s="370" t="str">
        <f>IF(AND(AL7="",AL8="",AL9="",AL10="",AL11=""),"・「備考」欄には、委託先において、事業終了までに試作品等を完成品として資産計上する
   予定がある場合に、その旨を記載すること。","")</f>
        <v>・「備考」欄には、委託先において、事業終了までに試作品等を完成品として資産計上する
   予定がある場合に、その旨を記載すること。</v>
      </c>
      <c r="AM45" s="371"/>
      <c r="AN45" s="371"/>
      <c r="AO45" s="371"/>
      <c r="AP45" s="371"/>
      <c r="AQ45" s="371"/>
      <c r="AR45" s="371"/>
    </row>
    <row r="46" spans="2:44" ht="15.95" customHeight="1">
      <c r="Q46" s="114"/>
      <c r="R46" s="114"/>
      <c r="S46" s="114"/>
      <c r="T46" s="114"/>
      <c r="U46" s="134"/>
      <c r="V46" s="134"/>
      <c r="W46" s="134"/>
      <c r="AA46" s="372"/>
      <c r="AB46" s="372"/>
      <c r="AC46" s="372"/>
      <c r="AD46" s="372"/>
      <c r="AE46" s="372"/>
      <c r="AF46" s="372"/>
      <c r="AG46" s="372"/>
      <c r="AH46" s="372"/>
      <c r="AI46" s="372"/>
      <c r="AL46" s="371"/>
      <c r="AM46" s="371"/>
      <c r="AN46" s="371"/>
      <c r="AO46" s="371"/>
      <c r="AP46" s="371"/>
      <c r="AQ46" s="371"/>
      <c r="AR46" s="371"/>
    </row>
    <row r="47" spans="2:44" ht="15.95" customHeight="1">
      <c r="B47" s="367" t="str">
        <f>IF(B30&lt;&gt;"","","※添付資料を併せて提出してください。")</f>
        <v>※添付資料を併せて提出してください。</v>
      </c>
      <c r="C47" s="367"/>
      <c r="D47" s="367"/>
      <c r="E47" s="367"/>
      <c r="F47" s="367"/>
      <c r="G47" s="367"/>
      <c r="H47" s="367"/>
      <c r="I47" s="367"/>
      <c r="J47" s="367"/>
      <c r="K47" s="367"/>
      <c r="L47" s="367"/>
      <c r="P47" s="107"/>
      <c r="Q47" s="114"/>
      <c r="R47" s="114"/>
      <c r="S47" s="114"/>
      <c r="T47" s="114"/>
      <c r="U47" s="134"/>
      <c r="V47" s="134"/>
      <c r="W47" s="134"/>
      <c r="AA47" s="372"/>
      <c r="AB47" s="372"/>
      <c r="AC47" s="372"/>
      <c r="AD47" s="372"/>
      <c r="AE47" s="372"/>
      <c r="AF47" s="372"/>
      <c r="AG47" s="372"/>
      <c r="AH47" s="372"/>
      <c r="AI47" s="372"/>
    </row>
    <row r="48" spans="2:44" ht="15.95" customHeight="1">
      <c r="P48" s="106"/>
      <c r="Q48" s="114"/>
      <c r="R48" s="114"/>
      <c r="S48" s="114"/>
      <c r="T48" s="114"/>
      <c r="U48" s="134"/>
      <c r="V48" s="134"/>
      <c r="W48" s="134"/>
      <c r="AA48" s="372"/>
      <c r="AB48" s="372"/>
      <c r="AC48" s="372"/>
      <c r="AD48" s="372"/>
      <c r="AE48" s="372"/>
      <c r="AF48" s="372"/>
      <c r="AG48" s="372"/>
      <c r="AH48" s="372"/>
      <c r="AI48" s="372"/>
    </row>
    <row r="49" spans="1:37" ht="15.95" customHeight="1">
      <c r="N49" s="239"/>
      <c r="O49" s="127"/>
      <c r="P49" s="127"/>
      <c r="Q49" s="127"/>
      <c r="R49" s="127"/>
      <c r="S49" s="127"/>
      <c r="T49" s="127"/>
      <c r="U49" s="127"/>
      <c r="V49" s="127"/>
      <c r="W49" s="127"/>
      <c r="Z49" s="85"/>
      <c r="AJ49" s="127"/>
      <c r="AK49" s="119"/>
    </row>
    <row r="50" spans="1:37" ht="15.95" customHeight="1">
      <c r="A50" s="345"/>
      <c r="B50" s="345"/>
      <c r="C50" s="345"/>
      <c r="D50" s="345"/>
      <c r="E50" s="345"/>
      <c r="F50" s="345"/>
      <c r="G50" s="345"/>
      <c r="H50" s="345"/>
      <c r="I50" s="345"/>
      <c r="J50" s="345"/>
      <c r="K50" s="345"/>
      <c r="L50" s="239"/>
      <c r="M50" s="239"/>
      <c r="Q50" s="114"/>
      <c r="R50" s="114"/>
      <c r="S50" s="114"/>
      <c r="T50" s="114"/>
      <c r="U50" s="134"/>
      <c r="V50" s="134"/>
      <c r="W50" s="134"/>
    </row>
    <row r="51" spans="1:37" ht="15.95" customHeight="1"/>
    <row r="52" spans="1:37" ht="15.95" customHeight="1"/>
    <row r="53" spans="1:37" ht="15.95" customHeight="1"/>
    <row r="54" spans="1:37" ht="15.95" customHeight="1"/>
    <row r="55" spans="1:37" ht="15.95" customHeight="1"/>
    <row r="56" spans="1:37" ht="15.95" customHeight="1"/>
    <row r="57" spans="1:37" ht="15.95" customHeight="1"/>
    <row r="58" spans="1:37" ht="15.95" customHeight="1"/>
    <row r="59" spans="1:37" ht="15.95" customHeight="1"/>
    <row r="60" spans="1:37" ht="15.95" customHeight="1"/>
    <row r="61" spans="1:37" ht="15.95" customHeight="1"/>
    <row r="62" spans="1:37" ht="15.95" customHeight="1"/>
    <row r="63" spans="1:37" ht="15.95" customHeight="1"/>
    <row r="64" spans="1:37"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spans="16:35" ht="15.95" customHeight="1"/>
    <row r="98" spans="16:35" ht="15.95" customHeight="1">
      <c r="AA98" s="389" t="s">
        <v>184</v>
      </c>
      <c r="AB98" s="389"/>
      <c r="AC98" s="389"/>
      <c r="AD98" s="389"/>
      <c r="AE98" s="389"/>
      <c r="AF98" s="389"/>
      <c r="AG98" s="389"/>
      <c r="AH98" s="389"/>
      <c r="AI98" s="389"/>
    </row>
    <row r="99" spans="16:35" ht="15.95" customHeight="1">
      <c r="P99" s="149"/>
      <c r="AA99" s="389"/>
      <c r="AB99" s="389"/>
      <c r="AC99" s="389"/>
      <c r="AD99" s="389"/>
      <c r="AE99" s="389"/>
      <c r="AF99" s="389"/>
      <c r="AG99" s="389"/>
      <c r="AH99" s="389"/>
      <c r="AI99" s="389"/>
    </row>
    <row r="100" spans="16:35" ht="12">
      <c r="P100" s="149"/>
      <c r="AA100" s="389"/>
      <c r="AB100" s="389"/>
      <c r="AC100" s="389"/>
      <c r="AD100" s="389"/>
      <c r="AE100" s="389"/>
      <c r="AF100" s="389"/>
      <c r="AG100" s="389"/>
      <c r="AH100" s="389"/>
      <c r="AI100" s="389"/>
    </row>
    <row r="101" spans="16:35" ht="12">
      <c r="P101" s="150"/>
      <c r="AA101" s="389"/>
      <c r="AB101" s="389"/>
      <c r="AC101" s="389"/>
      <c r="AD101" s="389"/>
      <c r="AE101" s="389"/>
      <c r="AF101" s="389"/>
      <c r="AG101" s="389"/>
      <c r="AH101" s="389"/>
      <c r="AI101" s="389"/>
    </row>
    <row r="102" spans="16:35" ht="12">
      <c r="P102" s="150"/>
      <c r="AA102" s="389"/>
      <c r="AB102" s="389"/>
      <c r="AC102" s="389"/>
      <c r="AD102" s="389"/>
      <c r="AE102" s="389"/>
      <c r="AF102" s="389"/>
      <c r="AG102" s="389"/>
      <c r="AH102" s="389"/>
      <c r="AI102" s="389"/>
    </row>
    <row r="103" spans="16:35" ht="12">
      <c r="P103" s="150"/>
      <c r="AA103" s="389"/>
      <c r="AB103" s="389"/>
      <c r="AC103" s="389"/>
      <c r="AD103" s="389"/>
      <c r="AE103" s="389"/>
      <c r="AF103" s="389"/>
      <c r="AG103" s="389"/>
      <c r="AH103" s="389"/>
      <c r="AI103" s="389"/>
    </row>
    <row r="104" spans="16:35" ht="12">
      <c r="P104" s="150"/>
      <c r="AA104" s="389"/>
      <c r="AB104" s="389"/>
      <c r="AC104" s="389"/>
      <c r="AD104" s="389"/>
      <c r="AE104" s="389"/>
      <c r="AF104" s="389"/>
      <c r="AG104" s="389"/>
      <c r="AH104" s="389"/>
      <c r="AI104" s="389"/>
    </row>
    <row r="105" spans="16:35" ht="12">
      <c r="P105" s="150"/>
    </row>
    <row r="106" spans="16:35" ht="12">
      <c r="P106" s="150"/>
    </row>
    <row r="107" spans="16:35" ht="12">
      <c r="P107" s="150"/>
    </row>
    <row r="108" spans="16:35" ht="12">
      <c r="P108" s="150"/>
    </row>
    <row r="109" spans="16:35" ht="12">
      <c r="P109" s="150"/>
    </row>
    <row r="110" spans="16:35" ht="12">
      <c r="P110" s="150"/>
    </row>
    <row r="111" spans="16:35" ht="12">
      <c r="P111" s="150"/>
    </row>
    <row r="112" spans="16:35" ht="12">
      <c r="P112" s="150"/>
    </row>
    <row r="113" spans="16:16" ht="12">
      <c r="P113" s="150"/>
    </row>
    <row r="114" spans="16:16" ht="12">
      <c r="P114" s="150"/>
    </row>
    <row r="115" spans="16:16" ht="12">
      <c r="P115" s="150"/>
    </row>
    <row r="116" spans="16:16" ht="12">
      <c r="P116" s="150"/>
    </row>
    <row r="117" spans="16:16" ht="12">
      <c r="P117" s="150"/>
    </row>
    <row r="118" spans="16:16" ht="12">
      <c r="P118" s="150"/>
    </row>
    <row r="119" spans="16:16" ht="12">
      <c r="P119" s="150"/>
    </row>
    <row r="120" spans="16:16" ht="12">
      <c r="P120" s="150"/>
    </row>
    <row r="121" spans="16:16" ht="12">
      <c r="P121" s="150"/>
    </row>
    <row r="122" spans="16:16" ht="12">
      <c r="P122" s="150"/>
    </row>
    <row r="123" spans="16:16" ht="12">
      <c r="P123" s="150"/>
    </row>
    <row r="124" spans="16:16" ht="12">
      <c r="P124" s="150"/>
    </row>
    <row r="125" spans="16:16" ht="12">
      <c r="P125" s="150"/>
    </row>
    <row r="126" spans="16:16" ht="12">
      <c r="P126" s="150"/>
    </row>
    <row r="127" spans="16:16" ht="12">
      <c r="P127" s="150"/>
    </row>
    <row r="128" spans="16:16" ht="12">
      <c r="P128" s="150"/>
    </row>
    <row r="129" spans="16:16" ht="12">
      <c r="P129" s="150"/>
    </row>
    <row r="130" spans="16:16" ht="12">
      <c r="P130" s="150"/>
    </row>
    <row r="131" spans="16:16" ht="12">
      <c r="P131" s="150"/>
    </row>
    <row r="132" spans="16:16" ht="12">
      <c r="P132" s="150"/>
    </row>
    <row r="133" spans="16:16" ht="12">
      <c r="P133" s="150"/>
    </row>
    <row r="134" spans="16:16" ht="12">
      <c r="P134" s="150"/>
    </row>
    <row r="135" spans="16:16" ht="12">
      <c r="P135" s="150"/>
    </row>
    <row r="136" spans="16:16" ht="12">
      <c r="P136" s="150"/>
    </row>
    <row r="137" spans="16:16" ht="12">
      <c r="P137" s="150"/>
    </row>
    <row r="138" spans="16:16" ht="12">
      <c r="P138" s="150"/>
    </row>
    <row r="139" spans="16:16" ht="12">
      <c r="P139" s="150"/>
    </row>
    <row r="140" spans="16:16" ht="12">
      <c r="P140" s="150"/>
    </row>
    <row r="141" spans="16:16" ht="12">
      <c r="P141" s="150"/>
    </row>
    <row r="142" spans="16:16" ht="12">
      <c r="P142" s="150"/>
    </row>
    <row r="143" spans="16:16" ht="12">
      <c r="P143" s="150"/>
    </row>
    <row r="144" spans="16:16" ht="12">
      <c r="P144" s="150"/>
    </row>
    <row r="145" spans="1:25" ht="12">
      <c r="P145" s="150"/>
    </row>
    <row r="146" spans="1:25" ht="12">
      <c r="P146" s="150"/>
    </row>
    <row r="147" spans="1:25" ht="12">
      <c r="P147" s="150"/>
    </row>
    <row r="148" spans="1:25" ht="12">
      <c r="P148" s="150"/>
    </row>
    <row r="149" spans="1:25" ht="12">
      <c r="P149" s="150"/>
    </row>
    <row r="150" spans="1:25" ht="12">
      <c r="P150" s="150"/>
    </row>
    <row r="151" spans="1:25" ht="12">
      <c r="P151" s="150"/>
    </row>
    <row r="152" spans="1:25" s="147" customFormat="1" ht="12">
      <c r="A152" s="240"/>
      <c r="B152" s="240"/>
      <c r="C152" s="240"/>
      <c r="D152" s="240"/>
      <c r="E152" s="240"/>
      <c r="F152" s="240"/>
      <c r="G152" s="240"/>
      <c r="H152" s="240"/>
      <c r="I152" s="240"/>
      <c r="J152" s="240"/>
      <c r="K152" s="240"/>
      <c r="L152" s="240"/>
      <c r="M152" s="240"/>
      <c r="N152" s="240"/>
      <c r="P152" s="152"/>
      <c r="Y152" s="248"/>
    </row>
    <row r="153" spans="1:25" ht="12">
      <c r="P153" s="153"/>
    </row>
    <row r="154" spans="1:25" ht="12">
      <c r="P154" s="153"/>
    </row>
    <row r="155" spans="1:25" ht="12">
      <c r="P155" s="153"/>
    </row>
    <row r="156" spans="1:25" ht="12">
      <c r="P156" s="153"/>
    </row>
    <row r="157" spans="1:25" ht="12">
      <c r="P157" s="153"/>
    </row>
    <row r="158" spans="1:25" ht="12">
      <c r="P158" s="153"/>
    </row>
    <row r="159" spans="1:25" ht="12">
      <c r="P159" s="153"/>
    </row>
    <row r="160" spans="1:25" ht="12">
      <c r="P160" s="153"/>
    </row>
    <row r="161" spans="16:16" ht="12">
      <c r="P161" s="153"/>
    </row>
    <row r="162" spans="16:16" ht="12">
      <c r="P162" s="153"/>
    </row>
    <row r="163" spans="16:16" ht="12">
      <c r="P163" s="153"/>
    </row>
    <row r="164" spans="16:16" ht="12">
      <c r="P164" s="153"/>
    </row>
    <row r="165" spans="16:16" ht="12">
      <c r="P165" s="153"/>
    </row>
    <row r="166" spans="16:16" ht="12">
      <c r="P166" s="153"/>
    </row>
    <row r="167" spans="16:16" ht="12">
      <c r="P167" s="153"/>
    </row>
    <row r="168" spans="16:16" ht="12">
      <c r="P168" s="153"/>
    </row>
    <row r="169" spans="16:16" ht="12">
      <c r="P169" s="153"/>
    </row>
    <row r="170" spans="16:16" ht="12">
      <c r="P170" s="153"/>
    </row>
    <row r="171" spans="16:16" ht="12">
      <c r="P171" s="153"/>
    </row>
    <row r="172" spans="16:16" ht="12">
      <c r="P172" s="153"/>
    </row>
    <row r="173" spans="16:16" ht="12">
      <c r="P173" s="153"/>
    </row>
    <row r="174" spans="16:16" ht="12">
      <c r="P174" s="153"/>
    </row>
    <row r="175" spans="16:16" ht="12">
      <c r="P175" s="153"/>
    </row>
    <row r="176" spans="16:16" ht="12">
      <c r="P176" s="153"/>
    </row>
    <row r="177" spans="1:25" ht="12">
      <c r="P177" s="153"/>
    </row>
    <row r="178" spans="1:25" ht="12">
      <c r="P178" s="153"/>
    </row>
    <row r="179" spans="1:25" ht="12">
      <c r="P179" s="153"/>
    </row>
    <row r="180" spans="1:25" ht="12">
      <c r="P180" s="153"/>
    </row>
    <row r="181" spans="1:25" ht="12">
      <c r="P181" s="153"/>
    </row>
    <row r="182" spans="1:25" ht="12">
      <c r="P182" s="153"/>
    </row>
    <row r="183" spans="1:25" ht="12">
      <c r="P183" s="153"/>
    </row>
    <row r="184" spans="1:25" ht="12">
      <c r="P184" s="153"/>
    </row>
    <row r="185" spans="1:25" ht="12">
      <c r="P185" s="153"/>
    </row>
    <row r="186" spans="1:25" ht="12">
      <c r="P186" s="153"/>
    </row>
    <row r="187" spans="1:25" s="147" customFormat="1" ht="12">
      <c r="A187" s="240"/>
      <c r="B187" s="240"/>
      <c r="C187" s="240"/>
      <c r="D187" s="240"/>
      <c r="E187" s="240"/>
      <c r="F187" s="240"/>
      <c r="G187" s="240"/>
      <c r="H187" s="240"/>
      <c r="I187" s="240"/>
      <c r="J187" s="240"/>
      <c r="K187" s="240"/>
      <c r="L187" s="240"/>
      <c r="M187" s="240"/>
      <c r="N187" s="240"/>
      <c r="P187" s="153"/>
      <c r="Y187" s="248"/>
    </row>
    <row r="188" spans="1:25" ht="12">
      <c r="P188" s="153"/>
    </row>
    <row r="189" spans="1:25" ht="12">
      <c r="P189" s="153"/>
    </row>
    <row r="190" spans="1:25" ht="12">
      <c r="P190" s="153"/>
    </row>
    <row r="191" spans="1:25" ht="12">
      <c r="P191" s="153"/>
    </row>
    <row r="192" spans="1:25" ht="12">
      <c r="P192" s="153"/>
    </row>
    <row r="193" spans="16:16" ht="12">
      <c r="P193" s="153"/>
    </row>
    <row r="194" spans="16:16" ht="12">
      <c r="P194" s="153"/>
    </row>
    <row r="195" spans="16:16" ht="12">
      <c r="P195" s="153"/>
    </row>
    <row r="196" spans="16:16" ht="12">
      <c r="P196" s="153"/>
    </row>
    <row r="197" spans="16:16" ht="12">
      <c r="P197" s="153"/>
    </row>
    <row r="198" spans="16:16" ht="12">
      <c r="P198" s="153"/>
    </row>
    <row r="199" spans="16:16" ht="12">
      <c r="P199" s="153"/>
    </row>
    <row r="200" spans="16:16" ht="12">
      <c r="P200" s="153"/>
    </row>
    <row r="201" spans="16:16" ht="12">
      <c r="P201" s="153"/>
    </row>
    <row r="202" spans="16:16" ht="12">
      <c r="P202" s="153"/>
    </row>
    <row r="203" spans="16:16" ht="12">
      <c r="P203" s="153"/>
    </row>
    <row r="204" spans="16:16" ht="12">
      <c r="P204" s="153"/>
    </row>
    <row r="205" spans="16:16" ht="12">
      <c r="P205" s="153"/>
    </row>
    <row r="206" spans="16:16" ht="12">
      <c r="P206" s="153"/>
    </row>
    <row r="207" spans="16:16" ht="12">
      <c r="P207" s="153"/>
    </row>
    <row r="208" spans="16:16" ht="12">
      <c r="P208" s="153"/>
    </row>
    <row r="209" spans="16:16" ht="12">
      <c r="P209" s="153"/>
    </row>
    <row r="210" spans="16:16" ht="12">
      <c r="P210" s="153"/>
    </row>
    <row r="211" spans="16:16" ht="12">
      <c r="P211" s="153"/>
    </row>
    <row r="212" spans="16:16" ht="12">
      <c r="P212" s="153"/>
    </row>
    <row r="213" spans="16:16" ht="12">
      <c r="P213" s="153"/>
    </row>
    <row r="214" spans="16:16" ht="12">
      <c r="P214" s="153"/>
    </row>
    <row r="215" spans="16:16" ht="12">
      <c r="P215" s="153"/>
    </row>
    <row r="216" spans="16:16" ht="12">
      <c r="P216" s="153"/>
    </row>
    <row r="217" spans="16:16" ht="12">
      <c r="P217" s="153"/>
    </row>
  </sheetData>
  <sheetProtection sheet="1" insertColumns="0" insertRows="0" deleteColumns="0" deleteRows="0"/>
  <dataConsolidate/>
  <mergeCells count="38">
    <mergeCell ref="AA98:AI104"/>
    <mergeCell ref="AD3:AE3"/>
    <mergeCell ref="AF3:AF4"/>
    <mergeCell ref="AG3:AG4"/>
    <mergeCell ref="AH3:AH4"/>
    <mergeCell ref="AA41:AI41"/>
    <mergeCell ref="AQ3:AQ6"/>
    <mergeCell ref="AL43:AR43"/>
    <mergeCell ref="AN3:AN6"/>
    <mergeCell ref="AL42:AR42"/>
    <mergeCell ref="AR3:AR6"/>
    <mergeCell ref="AO3:AO6"/>
    <mergeCell ref="AM3:AM4"/>
    <mergeCell ref="AP3:AP6"/>
    <mergeCell ref="AM5:AM6"/>
    <mergeCell ref="AL3:AL6"/>
    <mergeCell ref="B39:L39"/>
    <mergeCell ref="B40:L40"/>
    <mergeCell ref="B47:L47"/>
    <mergeCell ref="AL44:AR44"/>
    <mergeCell ref="AL45:AR46"/>
    <mergeCell ref="AA42:AI48"/>
    <mergeCell ref="A50:K50"/>
    <mergeCell ref="U33:W33"/>
    <mergeCell ref="P38:W39"/>
    <mergeCell ref="S15:T15"/>
    <mergeCell ref="U16:W16"/>
    <mergeCell ref="U30:W30"/>
    <mergeCell ref="U32:W32"/>
    <mergeCell ref="U27:W27"/>
    <mergeCell ref="F14:L15"/>
    <mergeCell ref="F16:L17"/>
    <mergeCell ref="F18:L19"/>
    <mergeCell ref="F20:J21"/>
    <mergeCell ref="K20:K21"/>
    <mergeCell ref="B24:L26"/>
    <mergeCell ref="B30:K31"/>
    <mergeCell ref="B38:L38"/>
  </mergeCells>
  <phoneticPr fontId="3"/>
  <dataValidations disablePrompts="1" count="1">
    <dataValidation imeMode="on" allowBlank="1" showInputMessage="1" showErrorMessage="1" sqref="C23:K23 B30 B24 L30:L31 B38:B40" xr:uid="{48105C28-8DD4-4F8D-8F36-1793EBD9A462}"/>
  </dataValidations>
  <printOptions horizontalCentered="1"/>
  <pageMargins left="0.59055118110236227" right="0.59055118110236227" top="0.98425196850393704" bottom="0.78740157480314965" header="0" footer="0"/>
  <pageSetup paperSize="9" scale="95" firstPageNumber="74" orientation="portrait" r:id="rId1"/>
  <headerFooter alignWithMargins="0"/>
  <colBreaks count="3" manualBreakCount="3">
    <brk id="13" max="47" man="1"/>
    <brk id="24" max="47" man="1"/>
    <brk id="35" max="4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9"/>
  <sheetViews>
    <sheetView view="pageBreakPreview" zoomScale="90" zoomScaleNormal="85" zoomScaleSheetLayoutView="90" workbookViewId="0">
      <selection activeCell="A2" sqref="A2"/>
    </sheetView>
  </sheetViews>
  <sheetFormatPr defaultColWidth="8.875" defaultRowHeight="13.5"/>
  <cols>
    <col min="1" max="1" width="39.375" style="16" customWidth="1"/>
    <col min="2" max="13" width="20.625" style="16" customWidth="1"/>
    <col min="14" max="14" width="16.625" style="16" customWidth="1"/>
    <col min="15" max="16384" width="8.875" style="16"/>
  </cols>
  <sheetData>
    <row r="1" spans="1:14" ht="20.100000000000001" customHeight="1">
      <c r="A1" s="233" t="s">
        <v>55</v>
      </c>
    </row>
    <row r="2" spans="1:14" ht="30" customHeight="1">
      <c r="A2" s="234" t="s">
        <v>99</v>
      </c>
      <c r="C2" s="17"/>
      <c r="D2" s="18"/>
      <c r="E2" s="19"/>
      <c r="F2" s="20"/>
      <c r="G2" s="20"/>
      <c r="H2" s="20"/>
      <c r="I2" s="20"/>
      <c r="J2" s="20"/>
      <c r="K2" s="20"/>
      <c r="L2" s="20"/>
      <c r="M2" s="20"/>
      <c r="N2" s="20"/>
    </row>
    <row r="3" spans="1:14" ht="18" customHeight="1">
      <c r="A3" s="21" t="s">
        <v>67</v>
      </c>
      <c r="B3" s="22" t="s">
        <v>113</v>
      </c>
      <c r="C3" s="18"/>
      <c r="D3" s="18"/>
      <c r="E3" s="18"/>
      <c r="F3" s="20"/>
      <c r="G3" s="20"/>
      <c r="H3" s="20"/>
      <c r="I3" s="20"/>
      <c r="J3" s="20"/>
      <c r="K3" s="20"/>
      <c r="L3" s="20"/>
      <c r="M3" s="20"/>
      <c r="N3" s="20"/>
    </row>
    <row r="4" spans="1:14" ht="18" customHeight="1">
      <c r="A4" s="21"/>
      <c r="B4" s="23"/>
      <c r="C4" s="18"/>
      <c r="D4" s="18"/>
      <c r="E4" s="18"/>
      <c r="F4" s="20"/>
      <c r="G4" s="20"/>
      <c r="H4" s="20"/>
      <c r="I4" s="20"/>
      <c r="J4" s="20"/>
      <c r="K4" s="20"/>
      <c r="L4" s="20"/>
      <c r="M4" s="20"/>
      <c r="N4" s="20"/>
    </row>
    <row r="5" spans="1:14" s="173" customFormat="1" ht="18" customHeight="1">
      <c r="A5" s="172" t="s">
        <v>56</v>
      </c>
      <c r="B5" s="396" t="str">
        <f>IF('様式Ⅲ－３'!B30="","",'様式Ⅲ－３'!B30)</f>
        <v/>
      </c>
      <c r="C5" s="396"/>
      <c r="D5" s="396"/>
      <c r="E5" s="396"/>
      <c r="F5" s="396"/>
      <c r="G5" s="24"/>
      <c r="H5" s="24"/>
      <c r="I5" s="24"/>
      <c r="J5" s="24"/>
      <c r="K5" s="24"/>
      <c r="L5" s="18"/>
      <c r="M5" s="18"/>
      <c r="N5" s="18"/>
    </row>
    <row r="6" spans="1:14" s="173" customFormat="1" ht="18" customHeight="1">
      <c r="A6" s="172" t="s">
        <v>57</v>
      </c>
      <c r="B6" s="396" t="str">
        <f>IF('様式Ⅲ－３'!F16="","",'様式Ⅲ－３'!F16)</f>
        <v>（コンソーシアム名）</v>
      </c>
      <c r="C6" s="396"/>
      <c r="D6" s="396"/>
      <c r="E6" s="396"/>
      <c r="F6" s="396"/>
      <c r="G6" s="24"/>
      <c r="H6" s="24"/>
      <c r="I6" s="24"/>
      <c r="J6" s="24"/>
      <c r="K6" s="24"/>
      <c r="L6" s="18"/>
      <c r="M6" s="18"/>
      <c r="N6" s="18"/>
    </row>
    <row r="7" spans="1:14" s="173" customFormat="1" ht="18" customHeight="1">
      <c r="A7" s="172" t="s">
        <v>58</v>
      </c>
      <c r="B7" s="395" t="str">
        <f>'様式Ⅲ－３'!B34</f>
        <v>開始：令和　年　月　日</v>
      </c>
      <c r="C7" s="395"/>
      <c r="D7" s="24" t="s">
        <v>59</v>
      </c>
      <c r="E7" s="395" t="str">
        <f>'様式Ⅲ－３'!B35</f>
        <v>完了：令和　年　月　日</v>
      </c>
      <c r="F7" s="395"/>
      <c r="G7" s="25"/>
      <c r="H7" s="25"/>
      <c r="I7" s="25"/>
      <c r="J7" s="25"/>
      <c r="K7" s="25"/>
      <c r="L7" s="174"/>
      <c r="M7" s="174"/>
      <c r="N7" s="174"/>
    </row>
    <row r="8" spans="1:14" ht="18" customHeight="1">
      <c r="A8" s="26"/>
      <c r="B8" s="27"/>
      <c r="C8" s="27"/>
      <c r="D8" s="27"/>
      <c r="E8" s="28"/>
      <c r="F8" s="28"/>
      <c r="G8" s="28"/>
      <c r="H8" s="28"/>
      <c r="I8" s="28"/>
      <c r="J8" s="28"/>
      <c r="K8" s="28"/>
      <c r="L8" s="29"/>
      <c r="M8" s="29"/>
      <c r="N8" s="29"/>
    </row>
    <row r="9" spans="1:14" ht="18" customHeight="1" thickBot="1">
      <c r="A9" s="175" t="s">
        <v>69</v>
      </c>
      <c r="B9" s="29"/>
      <c r="C9" s="29"/>
      <c r="D9" s="29"/>
      <c r="E9" s="29"/>
      <c r="F9" s="29"/>
      <c r="G9" s="29"/>
      <c r="H9" s="29"/>
      <c r="I9" s="29"/>
      <c r="J9" s="29"/>
      <c r="K9" s="29"/>
      <c r="L9" s="29"/>
      <c r="M9" s="29"/>
      <c r="N9" s="29"/>
    </row>
    <row r="10" spans="1:14" ht="65.25" customHeight="1">
      <c r="A10" s="176" t="s">
        <v>86</v>
      </c>
      <c r="B10" s="177"/>
      <c r="C10" s="178"/>
      <c r="D10" s="178"/>
      <c r="E10" s="178"/>
      <c r="F10" s="178"/>
      <c r="G10" s="178"/>
      <c r="H10" s="178"/>
      <c r="I10" s="178"/>
      <c r="J10" s="178"/>
      <c r="K10" s="178"/>
      <c r="L10" s="179"/>
      <c r="M10" s="180" t="s">
        <v>60</v>
      </c>
      <c r="N10" s="181" t="s">
        <v>61</v>
      </c>
    </row>
    <row r="11" spans="1:14" ht="27.95" customHeight="1">
      <c r="A11" s="182" t="s">
        <v>62</v>
      </c>
      <c r="B11" s="183">
        <f t="shared" ref="B11" si="0">B13+B17+B21+B26</f>
        <v>0</v>
      </c>
      <c r="C11" s="184">
        <f t="shared" ref="C11:F11" si="1">C13+C17+C21+C26</f>
        <v>0</v>
      </c>
      <c r="D11" s="184">
        <f t="shared" si="1"/>
        <v>0</v>
      </c>
      <c r="E11" s="184">
        <f t="shared" si="1"/>
        <v>0</v>
      </c>
      <c r="F11" s="184">
        <f t="shared" si="1"/>
        <v>0</v>
      </c>
      <c r="G11" s="184">
        <f t="shared" ref="G11:L11" si="2">G13+G17+G21+G26</f>
        <v>0</v>
      </c>
      <c r="H11" s="184">
        <f t="shared" si="2"/>
        <v>0</v>
      </c>
      <c r="I11" s="184">
        <f t="shared" ref="I11" si="3">I13+I17+I21+I26</f>
        <v>0</v>
      </c>
      <c r="J11" s="184">
        <f t="shared" ref="J11" si="4">J13+J17+J21+J26</f>
        <v>0</v>
      </c>
      <c r="K11" s="184">
        <f t="shared" si="2"/>
        <v>0</v>
      </c>
      <c r="L11" s="185">
        <f t="shared" si="2"/>
        <v>0</v>
      </c>
      <c r="M11" s="186">
        <f>SUM(B11:L11)</f>
        <v>0</v>
      </c>
      <c r="N11" s="187"/>
    </row>
    <row r="12" spans="1:14" ht="27.95" customHeight="1">
      <c r="A12" s="188"/>
      <c r="B12" s="189"/>
      <c r="C12" s="190"/>
      <c r="D12" s="190"/>
      <c r="E12" s="190"/>
      <c r="F12" s="190"/>
      <c r="G12" s="190"/>
      <c r="H12" s="190"/>
      <c r="I12" s="190"/>
      <c r="J12" s="190"/>
      <c r="K12" s="190"/>
      <c r="L12" s="191"/>
      <c r="M12" s="192"/>
      <c r="N12" s="187"/>
    </row>
    <row r="13" spans="1:14" ht="27.95" customHeight="1">
      <c r="A13" s="193" t="s">
        <v>75</v>
      </c>
      <c r="B13" s="183">
        <f t="shared" ref="B13:F13" si="5">SUM(B14:B15)</f>
        <v>0</v>
      </c>
      <c r="C13" s="184">
        <f t="shared" si="5"/>
        <v>0</v>
      </c>
      <c r="D13" s="184">
        <f t="shared" si="5"/>
        <v>0</v>
      </c>
      <c r="E13" s="184">
        <f t="shared" si="5"/>
        <v>0</v>
      </c>
      <c r="F13" s="184">
        <f t="shared" si="5"/>
        <v>0</v>
      </c>
      <c r="G13" s="184">
        <f t="shared" ref="G13:L13" si="6">SUM(G14:G15)</f>
        <v>0</v>
      </c>
      <c r="H13" s="184">
        <f t="shared" si="6"/>
        <v>0</v>
      </c>
      <c r="I13" s="184">
        <f t="shared" ref="I13" si="7">SUM(I14:I15)</f>
        <v>0</v>
      </c>
      <c r="J13" s="184">
        <f t="shared" ref="J13" si="8">SUM(J14:J15)</f>
        <v>0</v>
      </c>
      <c r="K13" s="184">
        <f t="shared" si="6"/>
        <v>0</v>
      </c>
      <c r="L13" s="185">
        <f t="shared" si="6"/>
        <v>0</v>
      </c>
      <c r="M13" s="186">
        <f>SUM(B13:L13)</f>
        <v>0</v>
      </c>
      <c r="N13" s="187"/>
    </row>
    <row r="14" spans="1:14" ht="27.95" customHeight="1">
      <c r="A14" s="194" t="s">
        <v>100</v>
      </c>
      <c r="B14" s="189"/>
      <c r="C14" s="190"/>
      <c r="D14" s="190"/>
      <c r="E14" s="190"/>
      <c r="F14" s="190"/>
      <c r="G14" s="190"/>
      <c r="H14" s="190"/>
      <c r="I14" s="190"/>
      <c r="J14" s="190"/>
      <c r="K14" s="190"/>
      <c r="L14" s="190"/>
      <c r="M14" s="186">
        <f>SUM(B14:L14)</f>
        <v>0</v>
      </c>
      <c r="N14" s="187"/>
    </row>
    <row r="15" spans="1:14" ht="27.95" customHeight="1">
      <c r="A15" s="194" t="s">
        <v>101</v>
      </c>
      <c r="B15" s="189"/>
      <c r="C15" s="190"/>
      <c r="D15" s="190"/>
      <c r="E15" s="190"/>
      <c r="F15" s="190"/>
      <c r="G15" s="190"/>
      <c r="H15" s="190"/>
      <c r="I15" s="190"/>
      <c r="J15" s="190"/>
      <c r="K15" s="190"/>
      <c r="L15" s="190"/>
      <c r="M15" s="186">
        <f>SUM(B15:L15)</f>
        <v>0</v>
      </c>
      <c r="N15" s="187"/>
    </row>
    <row r="16" spans="1:14" ht="27.95" customHeight="1">
      <c r="A16" s="194"/>
      <c r="B16" s="189"/>
      <c r="C16" s="190"/>
      <c r="D16" s="190"/>
      <c r="E16" s="190"/>
      <c r="F16" s="190"/>
      <c r="G16" s="190"/>
      <c r="H16" s="190"/>
      <c r="I16" s="190"/>
      <c r="J16" s="190"/>
      <c r="K16" s="190"/>
      <c r="L16" s="191"/>
      <c r="M16" s="192"/>
      <c r="N16" s="187"/>
    </row>
    <row r="17" spans="1:14" ht="27.95" customHeight="1">
      <c r="A17" s="193" t="s">
        <v>76</v>
      </c>
      <c r="B17" s="183">
        <f t="shared" ref="B17" si="9">SUM(B18:B19)</f>
        <v>0</v>
      </c>
      <c r="C17" s="184">
        <f t="shared" ref="C17:F17" si="10">SUM(C18:C19)</f>
        <v>0</v>
      </c>
      <c r="D17" s="184">
        <f t="shared" si="10"/>
        <v>0</v>
      </c>
      <c r="E17" s="184">
        <f t="shared" si="10"/>
        <v>0</v>
      </c>
      <c r="F17" s="184">
        <f t="shared" si="10"/>
        <v>0</v>
      </c>
      <c r="G17" s="184">
        <f t="shared" ref="G17:L17" si="11">SUM(G18:G19)</f>
        <v>0</v>
      </c>
      <c r="H17" s="184">
        <f t="shared" si="11"/>
        <v>0</v>
      </c>
      <c r="I17" s="184">
        <f t="shared" ref="I17" si="12">SUM(I18:I19)</f>
        <v>0</v>
      </c>
      <c r="J17" s="184">
        <f t="shared" ref="J17" si="13">SUM(J18:J19)</f>
        <v>0</v>
      </c>
      <c r="K17" s="184">
        <f t="shared" si="11"/>
        <v>0</v>
      </c>
      <c r="L17" s="185">
        <f t="shared" si="11"/>
        <v>0</v>
      </c>
      <c r="M17" s="186">
        <f>SUM(B17:L17)</f>
        <v>0</v>
      </c>
      <c r="N17" s="187"/>
    </row>
    <row r="18" spans="1:14" ht="27.95" customHeight="1">
      <c r="A18" s="194" t="s">
        <v>102</v>
      </c>
      <c r="B18" s="189"/>
      <c r="C18" s="190"/>
      <c r="D18" s="190"/>
      <c r="E18" s="190"/>
      <c r="F18" s="190"/>
      <c r="G18" s="190"/>
      <c r="H18" s="190"/>
      <c r="I18" s="190"/>
      <c r="J18" s="190"/>
      <c r="K18" s="190"/>
      <c r="L18" s="191"/>
      <c r="M18" s="186">
        <f>SUM(B18:L18)</f>
        <v>0</v>
      </c>
      <c r="N18" s="187"/>
    </row>
    <row r="19" spans="1:14" ht="27.95" customHeight="1">
      <c r="A19" s="194" t="s">
        <v>103</v>
      </c>
      <c r="B19" s="189"/>
      <c r="C19" s="190"/>
      <c r="D19" s="190"/>
      <c r="E19" s="190"/>
      <c r="F19" s="190"/>
      <c r="G19" s="190"/>
      <c r="H19" s="190"/>
      <c r="I19" s="190"/>
      <c r="J19" s="190"/>
      <c r="K19" s="190"/>
      <c r="L19" s="191"/>
      <c r="M19" s="186">
        <f>SUM(B19:L19)</f>
        <v>0</v>
      </c>
      <c r="N19" s="187"/>
    </row>
    <row r="20" spans="1:14" ht="27.95" customHeight="1">
      <c r="A20" s="194"/>
      <c r="B20" s="189"/>
      <c r="C20" s="190"/>
      <c r="D20" s="190"/>
      <c r="E20" s="190"/>
      <c r="F20" s="190"/>
      <c r="G20" s="190"/>
      <c r="H20" s="190"/>
      <c r="I20" s="190"/>
      <c r="J20" s="190"/>
      <c r="K20" s="190"/>
      <c r="L20" s="191"/>
      <c r="M20" s="192"/>
      <c r="N20" s="187"/>
    </row>
    <row r="21" spans="1:14" ht="27.95" customHeight="1">
      <c r="A21" s="193" t="s">
        <v>77</v>
      </c>
      <c r="B21" s="183">
        <f>SUM(B22:B24)</f>
        <v>0</v>
      </c>
      <c r="C21" s="184">
        <f>SUM(C22:C24)</f>
        <v>0</v>
      </c>
      <c r="D21" s="184">
        <f t="shared" ref="D21:F21" si="14">SUM(D22:D24)</f>
        <v>0</v>
      </c>
      <c r="E21" s="184">
        <f t="shared" si="14"/>
        <v>0</v>
      </c>
      <c r="F21" s="184">
        <f t="shared" si="14"/>
        <v>0</v>
      </c>
      <c r="G21" s="184">
        <f t="shared" ref="G21:L21" si="15">SUM(G22:G24)</f>
        <v>0</v>
      </c>
      <c r="H21" s="184">
        <f t="shared" si="15"/>
        <v>0</v>
      </c>
      <c r="I21" s="184">
        <f t="shared" ref="I21" si="16">SUM(I22:I24)</f>
        <v>0</v>
      </c>
      <c r="J21" s="184">
        <f t="shared" ref="J21" si="17">SUM(J22:J24)</f>
        <v>0</v>
      </c>
      <c r="K21" s="184">
        <f t="shared" si="15"/>
        <v>0</v>
      </c>
      <c r="L21" s="185">
        <f t="shared" si="15"/>
        <v>0</v>
      </c>
      <c r="M21" s="186">
        <f>SUM(B21:L21)</f>
        <v>0</v>
      </c>
      <c r="N21" s="187"/>
    </row>
    <row r="22" spans="1:14" ht="27.95" customHeight="1">
      <c r="A22" s="195" t="s">
        <v>104</v>
      </c>
      <c r="B22" s="189"/>
      <c r="C22" s="190"/>
      <c r="D22" s="190"/>
      <c r="E22" s="190"/>
      <c r="F22" s="190"/>
      <c r="G22" s="190"/>
      <c r="H22" s="190"/>
      <c r="I22" s="190"/>
      <c r="J22" s="190"/>
      <c r="K22" s="190"/>
      <c r="L22" s="190"/>
      <c r="M22" s="186">
        <f>SUM(B22:L22)</f>
        <v>0</v>
      </c>
      <c r="N22" s="187"/>
    </row>
    <row r="23" spans="1:14" ht="27.95" customHeight="1">
      <c r="A23" s="194" t="s">
        <v>105</v>
      </c>
      <c r="B23" s="189"/>
      <c r="C23" s="190"/>
      <c r="D23" s="190"/>
      <c r="E23" s="190"/>
      <c r="F23" s="190"/>
      <c r="G23" s="190"/>
      <c r="H23" s="190"/>
      <c r="I23" s="190"/>
      <c r="J23" s="190"/>
      <c r="K23" s="190"/>
      <c r="L23" s="190"/>
      <c r="M23" s="186">
        <f>SUM(B23:L23)</f>
        <v>0</v>
      </c>
      <c r="N23" s="187"/>
    </row>
    <row r="24" spans="1:14" ht="27.95" customHeight="1">
      <c r="A24" s="194" t="s">
        <v>106</v>
      </c>
      <c r="B24" s="189"/>
      <c r="C24" s="190"/>
      <c r="D24" s="190"/>
      <c r="E24" s="190"/>
      <c r="F24" s="190"/>
      <c r="G24" s="190"/>
      <c r="H24" s="190"/>
      <c r="I24" s="190"/>
      <c r="J24" s="190"/>
      <c r="K24" s="190"/>
      <c r="L24" s="190"/>
      <c r="M24" s="186">
        <f>SUM(B24:L24)</f>
        <v>0</v>
      </c>
      <c r="N24" s="187"/>
    </row>
    <row r="25" spans="1:14" ht="27.95" customHeight="1">
      <c r="A25" s="194"/>
      <c r="B25" s="189"/>
      <c r="C25" s="190"/>
      <c r="D25" s="190"/>
      <c r="E25" s="190"/>
      <c r="F25" s="190"/>
      <c r="G25" s="190"/>
      <c r="H25" s="190"/>
      <c r="I25" s="190"/>
      <c r="J25" s="190"/>
      <c r="K25" s="190"/>
      <c r="L25" s="191"/>
      <c r="M25" s="192"/>
      <c r="N25" s="187"/>
    </row>
    <row r="26" spans="1:14" ht="27.95" customHeight="1">
      <c r="A26" s="193" t="s">
        <v>78</v>
      </c>
      <c r="B26" s="183">
        <f t="shared" ref="B26:L26" si="18">SUM(B27:B33)</f>
        <v>0</v>
      </c>
      <c r="C26" s="184">
        <f t="shared" si="18"/>
        <v>0</v>
      </c>
      <c r="D26" s="184">
        <f t="shared" si="18"/>
        <v>0</v>
      </c>
      <c r="E26" s="184">
        <f t="shared" si="18"/>
        <v>0</v>
      </c>
      <c r="F26" s="184">
        <f t="shared" si="18"/>
        <v>0</v>
      </c>
      <c r="G26" s="184">
        <f t="shared" si="18"/>
        <v>0</v>
      </c>
      <c r="H26" s="184">
        <f t="shared" si="18"/>
        <v>0</v>
      </c>
      <c r="I26" s="184">
        <f t="shared" si="18"/>
        <v>0</v>
      </c>
      <c r="J26" s="184">
        <f t="shared" si="18"/>
        <v>0</v>
      </c>
      <c r="K26" s="184">
        <f t="shared" si="18"/>
        <v>0</v>
      </c>
      <c r="L26" s="184">
        <f t="shared" si="18"/>
        <v>0</v>
      </c>
      <c r="M26" s="186">
        <f t="shared" ref="M26:M33" si="19">SUM(B26:L26)</f>
        <v>0</v>
      </c>
      <c r="N26" s="187"/>
    </row>
    <row r="27" spans="1:14" s="30" customFormat="1" ht="27.95" customHeight="1">
      <c r="A27" s="194" t="s">
        <v>107</v>
      </c>
      <c r="B27" s="189"/>
      <c r="C27" s="190"/>
      <c r="D27" s="190"/>
      <c r="E27" s="190"/>
      <c r="F27" s="190"/>
      <c r="G27" s="190"/>
      <c r="H27" s="190"/>
      <c r="I27" s="190"/>
      <c r="J27" s="190"/>
      <c r="K27" s="190"/>
      <c r="L27" s="191"/>
      <c r="M27" s="186">
        <f t="shared" si="19"/>
        <v>0</v>
      </c>
      <c r="N27" s="187"/>
    </row>
    <row r="28" spans="1:14" s="30" customFormat="1" ht="27.95" customHeight="1">
      <c r="A28" s="194" t="s">
        <v>108</v>
      </c>
      <c r="B28" s="189"/>
      <c r="C28" s="190"/>
      <c r="D28" s="190"/>
      <c r="E28" s="190"/>
      <c r="F28" s="190"/>
      <c r="G28" s="190"/>
      <c r="H28" s="190"/>
      <c r="I28" s="190"/>
      <c r="J28" s="190"/>
      <c r="K28" s="190"/>
      <c r="L28" s="191"/>
      <c r="M28" s="186">
        <f t="shared" si="19"/>
        <v>0</v>
      </c>
      <c r="N28" s="187"/>
    </row>
    <row r="29" spans="1:14" s="30" customFormat="1" ht="27.95" customHeight="1">
      <c r="A29" s="194" t="s">
        <v>109</v>
      </c>
      <c r="B29" s="189"/>
      <c r="C29" s="190"/>
      <c r="D29" s="190"/>
      <c r="E29" s="190"/>
      <c r="F29" s="190"/>
      <c r="G29" s="190"/>
      <c r="H29" s="190"/>
      <c r="I29" s="190"/>
      <c r="J29" s="190"/>
      <c r="K29" s="190"/>
      <c r="L29" s="191"/>
      <c r="M29" s="186">
        <f t="shared" si="19"/>
        <v>0</v>
      </c>
      <c r="N29" s="187"/>
    </row>
    <row r="30" spans="1:14" s="30" customFormat="1" ht="27.95" customHeight="1">
      <c r="A30" s="194" t="s">
        <v>110</v>
      </c>
      <c r="B30" s="189"/>
      <c r="C30" s="190"/>
      <c r="D30" s="190"/>
      <c r="E30" s="190"/>
      <c r="F30" s="190"/>
      <c r="G30" s="190"/>
      <c r="H30" s="190"/>
      <c r="I30" s="190"/>
      <c r="J30" s="190"/>
      <c r="K30" s="190"/>
      <c r="L30" s="191"/>
      <c r="M30" s="186">
        <f t="shared" si="19"/>
        <v>0</v>
      </c>
      <c r="N30" s="187"/>
    </row>
    <row r="31" spans="1:14" s="30" customFormat="1" ht="27.95" customHeight="1">
      <c r="A31" s="194" t="s">
        <v>111</v>
      </c>
      <c r="B31" s="189"/>
      <c r="C31" s="190"/>
      <c r="D31" s="190"/>
      <c r="E31" s="190"/>
      <c r="F31" s="190"/>
      <c r="G31" s="190"/>
      <c r="H31" s="190"/>
      <c r="I31" s="190"/>
      <c r="J31" s="190"/>
      <c r="K31" s="190"/>
      <c r="L31" s="191"/>
      <c r="M31" s="186">
        <f t="shared" si="19"/>
        <v>0</v>
      </c>
      <c r="N31" s="187"/>
    </row>
    <row r="32" spans="1:14" s="30" customFormat="1" ht="27.95" customHeight="1">
      <c r="A32" s="194" t="s">
        <v>112</v>
      </c>
      <c r="B32" s="189"/>
      <c r="C32" s="190"/>
      <c r="D32" s="190"/>
      <c r="E32" s="190"/>
      <c r="F32" s="190"/>
      <c r="G32" s="190"/>
      <c r="H32" s="190"/>
      <c r="I32" s="190"/>
      <c r="J32" s="190"/>
      <c r="K32" s="190"/>
      <c r="L32" s="191"/>
      <c r="M32" s="186">
        <f t="shared" si="19"/>
        <v>0</v>
      </c>
      <c r="N32" s="187"/>
    </row>
    <row r="33" spans="1:14" ht="27.95" customHeight="1">
      <c r="A33" s="317" t="s">
        <v>179</v>
      </c>
      <c r="B33" s="189"/>
      <c r="C33" s="190"/>
      <c r="D33" s="190"/>
      <c r="E33" s="190"/>
      <c r="F33" s="190"/>
      <c r="G33" s="190"/>
      <c r="H33" s="190"/>
      <c r="I33" s="190"/>
      <c r="J33" s="190"/>
      <c r="K33" s="190"/>
      <c r="L33" s="191"/>
      <c r="M33" s="186">
        <f t="shared" si="19"/>
        <v>0</v>
      </c>
      <c r="N33" s="187"/>
    </row>
    <row r="34" spans="1:14" ht="27.95" customHeight="1">
      <c r="A34" s="188"/>
      <c r="B34" s="189"/>
      <c r="C34" s="190"/>
      <c r="D34" s="190"/>
      <c r="E34" s="190"/>
      <c r="F34" s="190"/>
      <c r="G34" s="190"/>
      <c r="H34" s="190"/>
      <c r="I34" s="190"/>
      <c r="J34" s="190"/>
      <c r="K34" s="190"/>
      <c r="L34" s="191"/>
      <c r="M34" s="192"/>
      <c r="N34" s="187"/>
    </row>
    <row r="35" spans="1:14" s="30" customFormat="1" ht="27.95" customHeight="1">
      <c r="A35" s="196" t="s">
        <v>52</v>
      </c>
      <c r="B35" s="189"/>
      <c r="C35" s="190"/>
      <c r="D35" s="190"/>
      <c r="E35" s="190"/>
      <c r="F35" s="190"/>
      <c r="G35" s="190"/>
      <c r="H35" s="190"/>
      <c r="I35" s="190"/>
      <c r="J35" s="190"/>
      <c r="K35" s="190"/>
      <c r="L35" s="191"/>
      <c r="M35" s="186">
        <f>SUM(B35:L35)</f>
        <v>0</v>
      </c>
      <c r="N35" s="187"/>
    </row>
    <row r="36" spans="1:14" s="30" customFormat="1" ht="60" customHeight="1">
      <c r="A36" s="197"/>
      <c r="B36" s="198" t="str">
        <f>IF(B35="","",IF(B35&gt;B58,"精算額が予算額を超えています。",IF(B35&gt;B11*0.3,"直接経費の30％を超えています。",B35/B11)))</f>
        <v/>
      </c>
      <c r="C36" s="199" t="str">
        <f t="shared" ref="C36:L36" si="20">IF(C35="","",IF(C35&gt;C58,"精算額が予算額を超えています。",IF(C35&gt;C11*0.3,"直接経費の30％を超えています。",C35/C11)))</f>
        <v/>
      </c>
      <c r="D36" s="199" t="str">
        <f t="shared" si="20"/>
        <v/>
      </c>
      <c r="E36" s="199" t="str">
        <f t="shared" si="20"/>
        <v/>
      </c>
      <c r="F36" s="199" t="str">
        <f t="shared" si="20"/>
        <v/>
      </c>
      <c r="G36" s="199" t="str">
        <f t="shared" si="20"/>
        <v/>
      </c>
      <c r="H36" s="199" t="str">
        <f t="shared" si="20"/>
        <v/>
      </c>
      <c r="I36" s="199" t="str">
        <f t="shared" si="20"/>
        <v/>
      </c>
      <c r="J36" s="199" t="str">
        <f t="shared" si="20"/>
        <v/>
      </c>
      <c r="K36" s="199" t="str">
        <f t="shared" si="20"/>
        <v/>
      </c>
      <c r="L36" s="200" t="str">
        <f t="shared" si="20"/>
        <v/>
      </c>
      <c r="M36" s="242"/>
      <c r="N36" s="187"/>
    </row>
    <row r="37" spans="1:14" s="30" customFormat="1" ht="27.95" customHeight="1">
      <c r="A37" s="201" t="str">
        <f>IF($B$3="有","一般管理経費","")</f>
        <v/>
      </c>
      <c r="B37" s="189"/>
      <c r="C37" s="190"/>
      <c r="D37" s="190"/>
      <c r="E37" s="190"/>
      <c r="F37" s="190"/>
      <c r="G37" s="190"/>
      <c r="H37" s="190"/>
      <c r="I37" s="190"/>
      <c r="J37" s="190"/>
      <c r="K37" s="190"/>
      <c r="L37" s="191"/>
      <c r="M37" s="186">
        <f>SUM(B37:L37)</f>
        <v>0</v>
      </c>
      <c r="N37" s="187"/>
    </row>
    <row r="38" spans="1:14" ht="60" customHeight="1">
      <c r="A38" s="197"/>
      <c r="B38" s="202" t="str">
        <f>IF(AND($A$37="",B37&lt;&gt;""),"研究管理運営機関の設置「有」が選択されていませんので、金額の入力はできません。",IF(B37&gt;B60,"精算額が予算額を超えています。",IF(B37="","",IF(B37&gt;B11*0.15,"直接経費の15％を超えています。",B37/B11))))</f>
        <v/>
      </c>
      <c r="C38" s="203" t="str">
        <f t="shared" ref="C38:L38" si="21">IF(AND($A$37="",C37&lt;&gt;""),"研究管理運営機関の設置「有」が選択されていませんので、金額の入力はできません。",IF(C37&gt;C60,"精算額が予算額を超えています。",IF(C37="","",IF(C37&gt;C11*0.15,"直接経費の15％を超えています。",C37/C11))))</f>
        <v/>
      </c>
      <c r="D38" s="203" t="str">
        <f t="shared" si="21"/>
        <v/>
      </c>
      <c r="E38" s="203" t="str">
        <f t="shared" si="21"/>
        <v/>
      </c>
      <c r="F38" s="203" t="str">
        <f t="shared" si="21"/>
        <v/>
      </c>
      <c r="G38" s="203" t="str">
        <f t="shared" si="21"/>
        <v/>
      </c>
      <c r="H38" s="203" t="str">
        <f t="shared" si="21"/>
        <v/>
      </c>
      <c r="I38" s="203" t="str">
        <f t="shared" si="21"/>
        <v/>
      </c>
      <c r="J38" s="203" t="str">
        <f t="shared" si="21"/>
        <v/>
      </c>
      <c r="K38" s="203" t="str">
        <f t="shared" si="21"/>
        <v/>
      </c>
      <c r="L38" s="200" t="str">
        <f t="shared" si="21"/>
        <v/>
      </c>
      <c r="M38" s="243"/>
      <c r="N38" s="187"/>
    </row>
    <row r="39" spans="1:14" ht="27.95" customHeight="1">
      <c r="A39" s="196" t="s">
        <v>84</v>
      </c>
      <c r="B39" s="183">
        <f>B37+B35+B11</f>
        <v>0</v>
      </c>
      <c r="C39" s="184">
        <f t="shared" ref="C39:L39" si="22">C37+C35+C11</f>
        <v>0</v>
      </c>
      <c r="D39" s="184">
        <f t="shared" si="22"/>
        <v>0</v>
      </c>
      <c r="E39" s="184">
        <f t="shared" si="22"/>
        <v>0</v>
      </c>
      <c r="F39" s="184">
        <f t="shared" si="22"/>
        <v>0</v>
      </c>
      <c r="G39" s="184">
        <f t="shared" si="22"/>
        <v>0</v>
      </c>
      <c r="H39" s="184">
        <f t="shared" si="22"/>
        <v>0</v>
      </c>
      <c r="I39" s="184">
        <f t="shared" si="22"/>
        <v>0</v>
      </c>
      <c r="J39" s="184">
        <f t="shared" si="22"/>
        <v>0</v>
      </c>
      <c r="K39" s="184">
        <f t="shared" si="22"/>
        <v>0</v>
      </c>
      <c r="L39" s="185">
        <f t="shared" si="22"/>
        <v>0</v>
      </c>
      <c r="M39" s="204">
        <f>M11+M35+M37</f>
        <v>0</v>
      </c>
      <c r="N39" s="187"/>
    </row>
    <row r="40" spans="1:14" ht="27.95" customHeight="1">
      <c r="A40" s="205"/>
      <c r="B40" s="206"/>
      <c r="C40" s="207"/>
      <c r="D40" s="207"/>
      <c r="E40" s="207"/>
      <c r="F40" s="207"/>
      <c r="G40" s="207"/>
      <c r="H40" s="207"/>
      <c r="I40" s="207"/>
      <c r="J40" s="207"/>
      <c r="K40" s="207"/>
      <c r="L40" s="208"/>
      <c r="M40" s="205"/>
      <c r="N40" s="209"/>
    </row>
    <row r="41" spans="1:14" ht="27.95" customHeight="1">
      <c r="A41" s="205" t="s">
        <v>63</v>
      </c>
      <c r="B41" s="324">
        <f>IF($M$46&gt;0,IF(B39-B47&lt;=0,0,B39-B47),IF(B39-B62&lt;=0,0,B39-B62))</f>
        <v>0</v>
      </c>
      <c r="C41" s="325">
        <f t="shared" ref="C41:L41" si="23">IF($M$47&gt;0,IF(C39-C47&lt;=0,0,C39-C47),IF(C39-C62&lt;=0,0,C39-C62))</f>
        <v>0</v>
      </c>
      <c r="D41" s="325">
        <f t="shared" si="23"/>
        <v>0</v>
      </c>
      <c r="E41" s="325">
        <f t="shared" si="23"/>
        <v>0</v>
      </c>
      <c r="F41" s="325">
        <f t="shared" si="23"/>
        <v>0</v>
      </c>
      <c r="G41" s="325">
        <f t="shared" si="23"/>
        <v>0</v>
      </c>
      <c r="H41" s="325">
        <f t="shared" si="23"/>
        <v>0</v>
      </c>
      <c r="I41" s="325">
        <f t="shared" si="23"/>
        <v>0</v>
      </c>
      <c r="J41" s="325">
        <f t="shared" si="23"/>
        <v>0</v>
      </c>
      <c r="K41" s="325">
        <f t="shared" si="23"/>
        <v>0</v>
      </c>
      <c r="L41" s="326">
        <f t="shared" si="23"/>
        <v>0</v>
      </c>
      <c r="M41" s="204">
        <f>SUM(B41:L41)</f>
        <v>0</v>
      </c>
      <c r="N41" s="209"/>
    </row>
    <row r="42" spans="1:14" ht="27.95" customHeight="1">
      <c r="A42" s="205"/>
      <c r="B42" s="206"/>
      <c r="C42" s="207"/>
      <c r="D42" s="207"/>
      <c r="E42" s="207"/>
      <c r="F42" s="207"/>
      <c r="G42" s="207"/>
      <c r="H42" s="207"/>
      <c r="I42" s="207"/>
      <c r="J42" s="207"/>
      <c r="K42" s="207"/>
      <c r="L42" s="208"/>
      <c r="M42" s="205"/>
      <c r="N42" s="209"/>
    </row>
    <row r="43" spans="1:14" ht="27.95" customHeight="1" thickBot="1">
      <c r="A43" s="210" t="s">
        <v>43</v>
      </c>
      <c r="B43" s="211">
        <f>B39-B41</f>
        <v>0</v>
      </c>
      <c r="C43" s="212">
        <f>C39-C41</f>
        <v>0</v>
      </c>
      <c r="D43" s="212">
        <f t="shared" ref="D43:F43" si="24">D39-D41</f>
        <v>0</v>
      </c>
      <c r="E43" s="212">
        <f t="shared" si="24"/>
        <v>0</v>
      </c>
      <c r="F43" s="212">
        <f t="shared" si="24"/>
        <v>0</v>
      </c>
      <c r="G43" s="212">
        <f t="shared" ref="G43:L43" si="25">G39-G41</f>
        <v>0</v>
      </c>
      <c r="H43" s="212">
        <f t="shared" si="25"/>
        <v>0</v>
      </c>
      <c r="I43" s="212">
        <f t="shared" ref="I43" si="26">I39-I41</f>
        <v>0</v>
      </c>
      <c r="J43" s="212">
        <f t="shared" ref="J43" si="27">J39-J41</f>
        <v>0</v>
      </c>
      <c r="K43" s="212">
        <f t="shared" si="25"/>
        <v>0</v>
      </c>
      <c r="L43" s="213">
        <f t="shared" si="25"/>
        <v>0</v>
      </c>
      <c r="M43" s="214">
        <f>SUM(B43:L43)</f>
        <v>0</v>
      </c>
      <c r="N43" s="215"/>
    </row>
    <row r="44" spans="1:14" ht="39.950000000000003" customHeight="1" thickBot="1">
      <c r="A44" s="216"/>
      <c r="B44" s="309"/>
      <c r="C44" s="309"/>
      <c r="D44" s="309"/>
      <c r="E44" s="309"/>
      <c r="F44" s="309"/>
      <c r="G44" s="309"/>
      <c r="H44" s="309"/>
      <c r="I44" s="309"/>
      <c r="J44" s="309"/>
      <c r="K44" s="309"/>
      <c r="L44" s="309"/>
      <c r="M44" s="309"/>
      <c r="N44" s="217"/>
    </row>
    <row r="45" spans="1:14" ht="27.95" customHeight="1">
      <c r="A45" s="342" t="s">
        <v>188</v>
      </c>
      <c r="B45" s="309"/>
      <c r="C45" s="309"/>
      <c r="D45" s="309"/>
      <c r="E45" s="309"/>
      <c r="F45" s="309"/>
      <c r="G45" s="309"/>
      <c r="H45" s="309"/>
      <c r="I45" s="309"/>
      <c r="J45" s="309"/>
      <c r="K45" s="309"/>
      <c r="L45" s="309"/>
      <c r="M45" s="309"/>
      <c r="N45" s="230"/>
    </row>
    <row r="46" spans="1:14" ht="27.95" customHeight="1">
      <c r="A46" s="343" t="s">
        <v>189</v>
      </c>
      <c r="B46" s="319"/>
      <c r="C46" s="319"/>
      <c r="D46" s="319"/>
      <c r="E46" s="319"/>
      <c r="F46" s="319"/>
      <c r="G46" s="319"/>
      <c r="H46" s="319"/>
      <c r="I46" s="319"/>
      <c r="J46" s="319"/>
      <c r="K46" s="319"/>
      <c r="L46" s="319"/>
      <c r="M46" s="320">
        <f t="shared" ref="M46:M48" si="28">SUM(B46:L46)</f>
        <v>0</v>
      </c>
      <c r="N46" s="327"/>
    </row>
    <row r="47" spans="1:14" ht="27.95" customHeight="1">
      <c r="A47" s="343" t="s">
        <v>190</v>
      </c>
      <c r="B47" s="321">
        <f>B62-B46</f>
        <v>0</v>
      </c>
      <c r="C47" s="321">
        <f t="shared" ref="C47:L47" si="29">C62-C46</f>
        <v>0</v>
      </c>
      <c r="D47" s="321">
        <f t="shared" si="29"/>
        <v>0</v>
      </c>
      <c r="E47" s="321">
        <f t="shared" si="29"/>
        <v>0</v>
      </c>
      <c r="F47" s="321">
        <f t="shared" si="29"/>
        <v>0</v>
      </c>
      <c r="G47" s="321">
        <f t="shared" si="29"/>
        <v>0</v>
      </c>
      <c r="H47" s="321">
        <f t="shared" si="29"/>
        <v>0</v>
      </c>
      <c r="I47" s="321">
        <f t="shared" si="29"/>
        <v>0</v>
      </c>
      <c r="J47" s="321">
        <f t="shared" si="29"/>
        <v>0</v>
      </c>
      <c r="K47" s="321">
        <f t="shared" si="29"/>
        <v>0</v>
      </c>
      <c r="L47" s="321">
        <f t="shared" si="29"/>
        <v>0</v>
      </c>
      <c r="M47" s="321">
        <f t="shared" si="28"/>
        <v>0</v>
      </c>
      <c r="N47" s="328"/>
    </row>
    <row r="48" spans="1:14" ht="27.95" customHeight="1" thickBot="1">
      <c r="A48" s="344" t="s">
        <v>188</v>
      </c>
      <c r="B48" s="329">
        <f>IF(B47-B43&lt;0,0,B47-B43)</f>
        <v>0</v>
      </c>
      <c r="C48" s="329">
        <f t="shared" ref="C48:L48" si="30">IF(C47-C43&lt;0,0,C47-C43)</f>
        <v>0</v>
      </c>
      <c r="D48" s="329">
        <f t="shared" si="30"/>
        <v>0</v>
      </c>
      <c r="E48" s="329">
        <f t="shared" si="30"/>
        <v>0</v>
      </c>
      <c r="F48" s="329">
        <f t="shared" si="30"/>
        <v>0</v>
      </c>
      <c r="G48" s="329">
        <f t="shared" si="30"/>
        <v>0</v>
      </c>
      <c r="H48" s="329">
        <f t="shared" si="30"/>
        <v>0</v>
      </c>
      <c r="I48" s="329">
        <f t="shared" si="30"/>
        <v>0</v>
      </c>
      <c r="J48" s="329">
        <f t="shared" si="30"/>
        <v>0</v>
      </c>
      <c r="K48" s="329">
        <f t="shared" si="30"/>
        <v>0</v>
      </c>
      <c r="L48" s="329">
        <f t="shared" si="30"/>
        <v>0</v>
      </c>
      <c r="M48" s="329">
        <f t="shared" si="28"/>
        <v>0</v>
      </c>
      <c r="N48" s="330"/>
    </row>
    <row r="49" spans="1:14" ht="45" customHeight="1" thickBot="1">
      <c r="A49" s="30"/>
      <c r="B49" s="30"/>
      <c r="C49" s="30"/>
      <c r="D49" s="30"/>
      <c r="E49" s="30"/>
      <c r="F49" s="30"/>
      <c r="G49" s="30"/>
      <c r="H49" s="30"/>
      <c r="I49" s="30"/>
      <c r="J49" s="30"/>
      <c r="K49" s="30"/>
      <c r="L49" s="30"/>
      <c r="M49" s="171"/>
      <c r="N49" s="30"/>
    </row>
    <row r="50" spans="1:14" ht="18" customHeight="1" thickBot="1">
      <c r="A50" s="218" t="s">
        <v>64</v>
      </c>
      <c r="B50" s="217"/>
      <c r="C50" s="217"/>
      <c r="D50" s="217"/>
      <c r="E50" s="217"/>
      <c r="F50" s="217"/>
      <c r="G50" s="217"/>
      <c r="H50" s="217"/>
      <c r="I50" s="217"/>
      <c r="J50" s="217"/>
      <c r="K50" s="217"/>
      <c r="L50" s="217"/>
      <c r="M50" s="217"/>
      <c r="N50" s="230"/>
    </row>
    <row r="51" spans="1:14" ht="65.25" customHeight="1">
      <c r="A51" s="219" t="str">
        <f>A10</f>
        <v>費目,細目/構成員名</v>
      </c>
      <c r="B51" s="220" t="str">
        <f t="shared" ref="B51:L51" si="31">IF(B10="","",B10)</f>
        <v/>
      </c>
      <c r="C51" s="221" t="str">
        <f t="shared" si="31"/>
        <v/>
      </c>
      <c r="D51" s="221" t="str">
        <f t="shared" si="31"/>
        <v/>
      </c>
      <c r="E51" s="221" t="str">
        <f t="shared" si="31"/>
        <v/>
      </c>
      <c r="F51" s="221" t="str">
        <f t="shared" si="31"/>
        <v/>
      </c>
      <c r="G51" s="221" t="str">
        <f t="shared" si="31"/>
        <v/>
      </c>
      <c r="H51" s="221" t="str">
        <f t="shared" si="31"/>
        <v/>
      </c>
      <c r="I51" s="221" t="str">
        <f t="shared" si="31"/>
        <v/>
      </c>
      <c r="J51" s="221" t="str">
        <f t="shared" si="31"/>
        <v/>
      </c>
      <c r="K51" s="221" t="str">
        <f t="shared" si="31"/>
        <v/>
      </c>
      <c r="L51" s="222" t="str">
        <f t="shared" si="31"/>
        <v/>
      </c>
      <c r="M51" s="223" t="s">
        <v>60</v>
      </c>
      <c r="N51" s="231" t="s">
        <v>61</v>
      </c>
    </row>
    <row r="52" spans="1:14" ht="27.95" customHeight="1">
      <c r="A52" s="182" t="s">
        <v>62</v>
      </c>
      <c r="B52" s="183">
        <f t="shared" ref="B52:L52" si="32">SUM(B53:B57)</f>
        <v>0</v>
      </c>
      <c r="C52" s="184">
        <f t="shared" si="32"/>
        <v>0</v>
      </c>
      <c r="D52" s="184">
        <f t="shared" si="32"/>
        <v>0</v>
      </c>
      <c r="E52" s="184">
        <f t="shared" si="32"/>
        <v>0</v>
      </c>
      <c r="F52" s="184">
        <f t="shared" si="32"/>
        <v>0</v>
      </c>
      <c r="G52" s="184">
        <f t="shared" si="32"/>
        <v>0</v>
      </c>
      <c r="H52" s="184">
        <f t="shared" si="32"/>
        <v>0</v>
      </c>
      <c r="I52" s="184">
        <f t="shared" si="32"/>
        <v>0</v>
      </c>
      <c r="J52" s="184">
        <f t="shared" si="32"/>
        <v>0</v>
      </c>
      <c r="K52" s="184">
        <f t="shared" si="32"/>
        <v>0</v>
      </c>
      <c r="L52" s="185">
        <f t="shared" si="32"/>
        <v>0</v>
      </c>
      <c r="M52" s="186">
        <f>SUM(B52:L52)</f>
        <v>0</v>
      </c>
      <c r="N52" s="187"/>
    </row>
    <row r="53" spans="1:14" ht="27.95" customHeight="1">
      <c r="A53" s="194" t="s">
        <v>65</v>
      </c>
      <c r="B53" s="189"/>
      <c r="C53" s="190"/>
      <c r="D53" s="190"/>
      <c r="E53" s="190"/>
      <c r="F53" s="190"/>
      <c r="G53" s="190"/>
      <c r="H53" s="190"/>
      <c r="I53" s="190"/>
      <c r="J53" s="190"/>
      <c r="K53" s="190"/>
      <c r="L53" s="191"/>
      <c r="M53" s="186">
        <f>SUM(B53:L53)</f>
        <v>0</v>
      </c>
      <c r="N53" s="187"/>
    </row>
    <row r="54" spans="1:14" ht="27.95" customHeight="1">
      <c r="A54" s="194" t="s">
        <v>66</v>
      </c>
      <c r="B54" s="189"/>
      <c r="C54" s="190"/>
      <c r="D54" s="190"/>
      <c r="E54" s="190"/>
      <c r="F54" s="190"/>
      <c r="G54" s="190"/>
      <c r="H54" s="190"/>
      <c r="I54" s="190"/>
      <c r="J54" s="190"/>
      <c r="K54" s="190"/>
      <c r="L54" s="191"/>
      <c r="M54" s="186">
        <f>SUM(B54:L54)</f>
        <v>0</v>
      </c>
      <c r="N54" s="187"/>
    </row>
    <row r="55" spans="1:14" ht="27.95" customHeight="1">
      <c r="A55" s="194" t="s">
        <v>73</v>
      </c>
      <c r="B55" s="189"/>
      <c r="C55" s="190"/>
      <c r="D55" s="190"/>
      <c r="E55" s="190"/>
      <c r="F55" s="190"/>
      <c r="G55" s="190"/>
      <c r="H55" s="190"/>
      <c r="I55" s="190"/>
      <c r="J55" s="190"/>
      <c r="K55" s="190"/>
      <c r="L55" s="191"/>
      <c r="M55" s="186">
        <f>SUM(B55:L55)</f>
        <v>0</v>
      </c>
      <c r="N55" s="187"/>
    </row>
    <row r="56" spans="1:14" ht="27.95" customHeight="1">
      <c r="A56" s="194" t="s">
        <v>74</v>
      </c>
      <c r="B56" s="189"/>
      <c r="C56" s="190"/>
      <c r="D56" s="190"/>
      <c r="E56" s="190"/>
      <c r="F56" s="190"/>
      <c r="G56" s="190"/>
      <c r="H56" s="190"/>
      <c r="I56" s="190"/>
      <c r="J56" s="190"/>
      <c r="K56" s="190"/>
      <c r="L56" s="191"/>
      <c r="M56" s="186">
        <f>SUM(B56:L56)</f>
        <v>0</v>
      </c>
      <c r="N56" s="187"/>
    </row>
    <row r="57" spans="1:14" ht="27.95" customHeight="1">
      <c r="A57" s="188"/>
      <c r="B57" s="189"/>
      <c r="C57" s="190"/>
      <c r="D57" s="190"/>
      <c r="E57" s="190"/>
      <c r="F57" s="190"/>
      <c r="G57" s="190"/>
      <c r="H57" s="190"/>
      <c r="I57" s="190"/>
      <c r="J57" s="190"/>
      <c r="K57" s="190"/>
      <c r="L57" s="191"/>
      <c r="M57" s="192"/>
      <c r="N57" s="187"/>
    </row>
    <row r="58" spans="1:14" ht="27.95" customHeight="1">
      <c r="A58" s="196" t="s">
        <v>52</v>
      </c>
      <c r="B58" s="189"/>
      <c r="C58" s="190"/>
      <c r="D58" s="190"/>
      <c r="E58" s="190"/>
      <c r="F58" s="190"/>
      <c r="G58" s="190"/>
      <c r="H58" s="190"/>
      <c r="I58" s="190"/>
      <c r="J58" s="190"/>
      <c r="K58" s="190"/>
      <c r="L58" s="191"/>
      <c r="M58" s="186">
        <f>SUM(B58:L58)</f>
        <v>0</v>
      </c>
      <c r="N58" s="187"/>
    </row>
    <row r="59" spans="1:14" ht="60" customHeight="1">
      <c r="A59" s="197"/>
      <c r="B59" s="189"/>
      <c r="C59" s="190"/>
      <c r="D59" s="190"/>
      <c r="E59" s="190"/>
      <c r="F59" s="190"/>
      <c r="G59" s="190"/>
      <c r="H59" s="190"/>
      <c r="I59" s="190"/>
      <c r="J59" s="190"/>
      <c r="K59" s="190"/>
      <c r="L59" s="191"/>
      <c r="M59" s="192"/>
      <c r="N59" s="187"/>
    </row>
    <row r="60" spans="1:14" ht="27.95" customHeight="1">
      <c r="A60" s="224" t="str">
        <f>IF($B$3="有","一般管理経費","")</f>
        <v/>
      </c>
      <c r="B60" s="189"/>
      <c r="C60" s="190"/>
      <c r="D60" s="190"/>
      <c r="E60" s="190"/>
      <c r="F60" s="190"/>
      <c r="G60" s="190"/>
      <c r="H60" s="190"/>
      <c r="I60" s="190"/>
      <c r="J60" s="190"/>
      <c r="K60" s="190"/>
      <c r="L60" s="191"/>
      <c r="M60" s="186">
        <f>SUM(B60:L60)</f>
        <v>0</v>
      </c>
      <c r="N60" s="187"/>
    </row>
    <row r="61" spans="1:14" ht="60" customHeight="1">
      <c r="A61" s="197"/>
      <c r="B61" s="183" t="str">
        <f>IF(AND($A$37="",B60&lt;&gt;""),"研究管理運営機関の設置「有」が選択されていませんので、金額の入力はできません。","")</f>
        <v/>
      </c>
      <c r="C61" s="184" t="str">
        <f t="shared" ref="C61:L61" si="33">IF(AND($A$37="",C60&lt;&gt;""),"研究管理運営機関の設置「有」が選択されていませんので、金額の入力はできません。","")</f>
        <v/>
      </c>
      <c r="D61" s="184" t="str">
        <f t="shared" si="33"/>
        <v/>
      </c>
      <c r="E61" s="184" t="str">
        <f t="shared" si="33"/>
        <v/>
      </c>
      <c r="F61" s="184" t="str">
        <f t="shared" si="33"/>
        <v/>
      </c>
      <c r="G61" s="184" t="str">
        <f t="shared" si="33"/>
        <v/>
      </c>
      <c r="H61" s="184" t="str">
        <f t="shared" si="33"/>
        <v/>
      </c>
      <c r="I61" s="184" t="str">
        <f t="shared" si="33"/>
        <v/>
      </c>
      <c r="J61" s="184" t="str">
        <f t="shared" si="33"/>
        <v/>
      </c>
      <c r="K61" s="184" t="str">
        <f t="shared" si="33"/>
        <v/>
      </c>
      <c r="L61" s="185" t="str">
        <f t="shared" si="33"/>
        <v/>
      </c>
      <c r="M61" s="244"/>
      <c r="N61" s="187"/>
    </row>
    <row r="62" spans="1:14" ht="27.95" customHeight="1" thickBot="1">
      <c r="A62" s="225" t="s">
        <v>85</v>
      </c>
      <c r="B62" s="226">
        <f t="shared" ref="B62:M62" si="34">B52+B58+B60</f>
        <v>0</v>
      </c>
      <c r="C62" s="227">
        <f t="shared" si="34"/>
        <v>0</v>
      </c>
      <c r="D62" s="227">
        <f t="shared" si="34"/>
        <v>0</v>
      </c>
      <c r="E62" s="227">
        <f t="shared" si="34"/>
        <v>0</v>
      </c>
      <c r="F62" s="227">
        <f t="shared" si="34"/>
        <v>0</v>
      </c>
      <c r="G62" s="227">
        <f t="shared" si="34"/>
        <v>0</v>
      </c>
      <c r="H62" s="227">
        <f t="shared" si="34"/>
        <v>0</v>
      </c>
      <c r="I62" s="227">
        <f t="shared" si="34"/>
        <v>0</v>
      </c>
      <c r="J62" s="227">
        <f t="shared" si="34"/>
        <v>0</v>
      </c>
      <c r="K62" s="227">
        <f t="shared" si="34"/>
        <v>0</v>
      </c>
      <c r="L62" s="228">
        <f t="shared" si="34"/>
        <v>0</v>
      </c>
      <c r="M62" s="229">
        <f t="shared" si="34"/>
        <v>0</v>
      </c>
      <c r="N62" s="232"/>
    </row>
    <row r="63" spans="1:14">
      <c r="A63" s="30"/>
      <c r="B63" s="30"/>
      <c r="C63" s="30"/>
      <c r="D63" s="30"/>
      <c r="E63" s="30"/>
      <c r="F63" s="30"/>
      <c r="G63" s="30"/>
      <c r="H63" s="30"/>
      <c r="I63" s="30"/>
      <c r="J63" s="30"/>
      <c r="K63" s="30"/>
      <c r="L63" s="30"/>
      <c r="M63" s="30"/>
      <c r="N63" s="30"/>
    </row>
    <row r="64" spans="1:14">
      <c r="A64" s="30"/>
      <c r="B64" s="30"/>
      <c r="C64" s="30"/>
      <c r="D64" s="30"/>
      <c r="E64" s="30"/>
      <c r="F64" s="30"/>
      <c r="G64" s="30"/>
      <c r="H64" s="30"/>
      <c r="I64" s="30"/>
      <c r="J64" s="30"/>
      <c r="K64" s="30"/>
      <c r="L64" s="30"/>
      <c r="M64" s="30"/>
      <c r="N64" s="30"/>
    </row>
    <row r="65" spans="1:14">
      <c r="A65" s="30"/>
      <c r="B65" s="30"/>
      <c r="C65" s="30"/>
      <c r="D65" s="30"/>
      <c r="E65" s="30"/>
      <c r="F65" s="30"/>
      <c r="G65" s="30"/>
      <c r="H65" s="30"/>
      <c r="I65" s="30"/>
      <c r="J65" s="30"/>
      <c r="K65" s="30"/>
      <c r="L65" s="30"/>
      <c r="M65" s="30"/>
      <c r="N65" s="30"/>
    </row>
    <row r="66" spans="1:14">
      <c r="A66" s="30"/>
      <c r="B66" s="30"/>
      <c r="C66" s="30"/>
      <c r="D66" s="30"/>
      <c r="E66" s="30"/>
      <c r="F66" s="30"/>
      <c r="G66" s="30"/>
      <c r="H66" s="30"/>
      <c r="I66" s="30"/>
      <c r="J66" s="30"/>
      <c r="K66" s="30"/>
      <c r="L66" s="30"/>
      <c r="M66" s="30"/>
      <c r="N66" s="30"/>
    </row>
    <row r="67" spans="1:14">
      <c r="A67" s="30"/>
      <c r="B67" s="30"/>
      <c r="C67" s="30"/>
      <c r="D67" s="30"/>
      <c r="E67" s="30"/>
      <c r="F67" s="30"/>
      <c r="G67" s="30"/>
      <c r="H67" s="30"/>
      <c r="I67" s="30"/>
      <c r="J67" s="30"/>
      <c r="K67" s="30"/>
      <c r="L67" s="30"/>
      <c r="M67" s="30"/>
      <c r="N67" s="30"/>
    </row>
    <row r="68" spans="1:14">
      <c r="A68" s="30"/>
      <c r="B68" s="30"/>
      <c r="C68" s="30"/>
      <c r="D68" s="30"/>
      <c r="E68" s="30"/>
      <c r="F68" s="30"/>
      <c r="G68" s="30"/>
      <c r="H68" s="30"/>
      <c r="I68" s="30"/>
      <c r="J68" s="30"/>
      <c r="K68" s="30"/>
      <c r="L68" s="30"/>
      <c r="M68" s="30"/>
      <c r="N68" s="30"/>
    </row>
    <row r="69" spans="1:14">
      <c r="A69" s="30"/>
      <c r="B69" s="30"/>
      <c r="C69" s="30"/>
      <c r="D69" s="30"/>
      <c r="E69" s="30"/>
      <c r="F69" s="30"/>
      <c r="G69" s="30"/>
      <c r="H69" s="30"/>
      <c r="I69" s="30"/>
      <c r="J69" s="30"/>
      <c r="K69" s="30"/>
      <c r="L69" s="30"/>
      <c r="M69" s="30"/>
      <c r="N69" s="30"/>
    </row>
  </sheetData>
  <sheetProtection insertColumns="0" insertRows="0" deleteColumns="0" deleteRows="0"/>
  <mergeCells count="4">
    <mergeCell ref="B7:C7"/>
    <mergeCell ref="E7:F7"/>
    <mergeCell ref="B5:F5"/>
    <mergeCell ref="B6:F6"/>
  </mergeCells>
  <phoneticPr fontId="3"/>
  <conditionalFormatting sqref="B37:L38 B60:L61">
    <cfRule type="expression" dxfId="13" priority="65">
      <formula>AND($A$37="",B$37&lt;&gt;"")</formula>
    </cfRule>
  </conditionalFormatting>
  <conditionalFormatting sqref="B35:M36">
    <cfRule type="expression" dxfId="12" priority="11">
      <formula>B$35&gt;B$58</formula>
    </cfRule>
    <cfRule type="expression" dxfId="11" priority="9">
      <formula>B$35&gt;B$11*0.3</formula>
    </cfRule>
  </conditionalFormatting>
  <conditionalFormatting sqref="B37:M38">
    <cfRule type="expression" dxfId="10" priority="61">
      <formula>B$37&gt;B$11*0.15</formula>
    </cfRule>
    <cfRule type="expression" dxfId="9" priority="63">
      <formula>B$37&gt;B$60</formula>
    </cfRule>
  </conditionalFormatting>
  <dataValidations count="3">
    <dataValidation type="list" allowBlank="1" showInputMessage="1" showErrorMessage="1" sqref="B3" xr:uid="{00000000-0002-0000-0100-000000000000}">
      <formula1>"有,無"</formula1>
    </dataValidation>
    <dataValidation imeMode="on" allowBlank="1" showInputMessage="1" showErrorMessage="1" sqref="B10:L10" xr:uid="{00000000-0002-0000-0100-000001000000}"/>
    <dataValidation type="list" allowBlank="1" showInputMessage="1" showErrorMessage="1" sqref="B4" xr:uid="{00000000-0002-0000-0100-000002000000}">
      <formula1>$A$96:$A$96</formula1>
    </dataValidation>
  </dataValidations>
  <pageMargins left="0.70866141732283472" right="0.70866141732283472" top="0.55118110236220474" bottom="0.55118110236220474" header="0.31496062992125984" footer="0.31496062992125984"/>
  <pageSetup paperSize="9" scale="60" pageOrder="overThenDown" orientation="portrait" r:id="rId1"/>
  <headerFooter>
    <oddFooter>&amp;L&amp;F&amp;R&amp;P / &amp;N</oddFooter>
  </headerFooter>
  <rowBreaks count="1" manualBreakCount="1">
    <brk id="48" max="16383" man="1"/>
  </rowBreaks>
  <ignoredErrors>
    <ignoredError sqref="C52 E52:F52"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09"/>
  <sheetViews>
    <sheetView workbookViewId="0"/>
  </sheetViews>
  <sheetFormatPr defaultColWidth="9" defaultRowHeight="15" customHeight="1"/>
  <cols>
    <col min="1" max="1" width="1.625" style="158" customWidth="1"/>
    <col min="2" max="4" width="8.875" style="158" customWidth="1"/>
    <col min="5" max="5" width="9.625" style="158" customWidth="1"/>
    <col min="6" max="6" width="9.75" style="158" customWidth="1"/>
    <col min="7" max="9" width="8.875" style="158" customWidth="1"/>
    <col min="10" max="10" width="5.625" style="158" customWidth="1"/>
    <col min="11" max="11" width="5.875" style="158" customWidth="1"/>
    <col min="12" max="14" width="1.625" style="158" customWidth="1"/>
    <col min="15" max="15" width="15.625" style="158" customWidth="1"/>
    <col min="16" max="17" width="12.625" style="158" customWidth="1"/>
    <col min="18" max="19" width="8.625" style="158" customWidth="1"/>
    <col min="20" max="20" width="10.125" style="158" customWidth="1"/>
    <col min="21" max="21" width="7.25" style="158" customWidth="1"/>
    <col min="22" max="22" width="9.25" style="158" customWidth="1"/>
    <col min="23" max="23" width="3.125" style="158" customWidth="1"/>
    <col min="24" max="25" width="1.625" style="158" customWidth="1"/>
    <col min="26" max="26" width="12.75" style="158" customWidth="1"/>
    <col min="27" max="27" width="10.75" style="158" customWidth="1"/>
    <col min="28" max="28" width="4.75" style="158" customWidth="1"/>
    <col min="29" max="30" width="8.75" style="158" customWidth="1"/>
    <col min="31" max="31" width="12.75" style="158" customWidth="1"/>
    <col min="32" max="32" width="9.75" style="158" customWidth="1"/>
    <col min="33" max="33" width="9.25" style="158" customWidth="1"/>
    <col min="34" max="34" width="11.875" style="158" customWidth="1"/>
    <col min="35" max="35" width="1.5" style="158" customWidth="1"/>
    <col min="36" max="36" width="1.625" style="158" customWidth="1"/>
    <col min="37" max="37" width="16.5" style="158" customWidth="1"/>
    <col min="38" max="38" width="8.875" style="158" customWidth="1"/>
    <col min="39" max="39" width="12.75" style="158" customWidth="1"/>
    <col min="40" max="40" width="9" style="158" customWidth="1"/>
    <col min="41" max="41" width="10.75" style="158" customWidth="1"/>
    <col min="42" max="42" width="10.125" style="158" customWidth="1"/>
    <col min="43" max="43" width="11.625" style="158" customWidth="1"/>
    <col min="44" max="16384" width="9" style="158"/>
  </cols>
  <sheetData>
    <row r="1" spans="1:43" ht="15.95" customHeight="1">
      <c r="A1" s="158" t="s">
        <v>46</v>
      </c>
      <c r="G1" s="157"/>
      <c r="H1" s="157"/>
      <c r="I1" s="157"/>
      <c r="J1" s="157"/>
      <c r="K1" s="167" t="s">
        <v>92</v>
      </c>
      <c r="N1" s="158" t="s">
        <v>14</v>
      </c>
      <c r="Y1" s="158" t="s">
        <v>25</v>
      </c>
      <c r="AJ1" s="158" t="s">
        <v>34</v>
      </c>
    </row>
    <row r="2" spans="1:43" ht="15.95" customHeight="1">
      <c r="F2" s="164"/>
      <c r="G2" s="166"/>
      <c r="H2" s="166"/>
      <c r="I2" s="166"/>
      <c r="J2" s="166"/>
      <c r="K2" s="166"/>
      <c r="N2" s="128" t="s">
        <v>15</v>
      </c>
    </row>
    <row r="3" spans="1:43" ht="15.95" customHeight="1">
      <c r="F3" s="163" t="s">
        <v>16</v>
      </c>
      <c r="O3" s="31"/>
      <c r="P3" s="160"/>
      <c r="Q3" s="160"/>
      <c r="R3" s="32" t="s">
        <v>5</v>
      </c>
      <c r="S3" s="33"/>
      <c r="T3" s="31"/>
      <c r="U3" s="34"/>
      <c r="V3" s="34"/>
      <c r="W3" s="35"/>
      <c r="Z3" s="37"/>
      <c r="AA3" s="37"/>
      <c r="AB3" s="37"/>
      <c r="AC3" s="390" t="s">
        <v>0</v>
      </c>
      <c r="AD3" s="391"/>
      <c r="AE3" s="373" t="s">
        <v>79</v>
      </c>
      <c r="AF3" s="373" t="s">
        <v>80</v>
      </c>
      <c r="AG3" s="393" t="s">
        <v>81</v>
      </c>
      <c r="AH3" s="37"/>
      <c r="AK3" s="386" t="s">
        <v>44</v>
      </c>
      <c r="AL3" s="379"/>
      <c r="AM3" s="376" t="s">
        <v>29</v>
      </c>
      <c r="AN3" s="373" t="s">
        <v>30</v>
      </c>
      <c r="AO3" s="381" t="s">
        <v>31</v>
      </c>
      <c r="AP3" s="373" t="s">
        <v>32</v>
      </c>
      <c r="AQ3" s="376" t="s">
        <v>33</v>
      </c>
    </row>
    <row r="4" spans="1:43" ht="15.95" customHeight="1">
      <c r="L4" s="47"/>
      <c r="O4" s="40" t="s">
        <v>9</v>
      </c>
      <c r="P4" s="41" t="s">
        <v>23</v>
      </c>
      <c r="Q4" s="41" t="s">
        <v>24</v>
      </c>
      <c r="R4" s="31" t="s">
        <v>1</v>
      </c>
      <c r="S4" s="31" t="s">
        <v>2</v>
      </c>
      <c r="T4" s="42" t="s">
        <v>6</v>
      </c>
      <c r="U4" s="43"/>
      <c r="V4" s="43"/>
      <c r="W4" s="44"/>
      <c r="Z4" s="156" t="s">
        <v>26</v>
      </c>
      <c r="AA4" s="156" t="s">
        <v>82</v>
      </c>
      <c r="AB4" s="156" t="s">
        <v>3</v>
      </c>
      <c r="AC4" s="155" t="s">
        <v>27</v>
      </c>
      <c r="AD4" s="46" t="s">
        <v>28</v>
      </c>
      <c r="AE4" s="392"/>
      <c r="AF4" s="392"/>
      <c r="AG4" s="394"/>
      <c r="AH4" s="156" t="s">
        <v>83</v>
      </c>
      <c r="AK4" s="387"/>
      <c r="AL4" s="380"/>
      <c r="AM4" s="377"/>
      <c r="AN4" s="374"/>
      <c r="AO4" s="382"/>
      <c r="AP4" s="374"/>
      <c r="AQ4" s="377"/>
    </row>
    <row r="5" spans="1:43" ht="15.95" customHeight="1">
      <c r="M5" s="47"/>
      <c r="O5" s="36"/>
      <c r="P5" s="10" t="s">
        <v>4</v>
      </c>
      <c r="Q5" s="10" t="s">
        <v>4</v>
      </c>
      <c r="R5" s="10" t="s">
        <v>4</v>
      </c>
      <c r="S5" s="10" t="s">
        <v>4</v>
      </c>
      <c r="T5" s="48"/>
      <c r="U5" s="48"/>
      <c r="V5" s="48"/>
      <c r="W5" s="49"/>
      <c r="Z5" s="50"/>
      <c r="AA5" s="51"/>
      <c r="AB5" s="52"/>
      <c r="AC5" s="141" t="s">
        <v>4</v>
      </c>
      <c r="AD5" s="141" t="s">
        <v>4</v>
      </c>
      <c r="AE5" s="53"/>
      <c r="AF5" s="142"/>
      <c r="AG5" s="142"/>
      <c r="AH5" s="54"/>
      <c r="AK5" s="385"/>
      <c r="AL5" s="384" t="s">
        <v>45</v>
      </c>
      <c r="AM5" s="377"/>
      <c r="AN5" s="374"/>
      <c r="AO5" s="382"/>
      <c r="AP5" s="374"/>
      <c r="AQ5" s="377"/>
    </row>
    <row r="6" spans="1:43" ht="15.95" customHeight="1">
      <c r="K6" s="47" t="s">
        <v>93</v>
      </c>
      <c r="O6" s="55" t="s">
        <v>43</v>
      </c>
      <c r="P6" s="2">
        <f>'別添　委託費集計表'!B43</f>
        <v>0</v>
      </c>
      <c r="Q6" s="2">
        <f>'別添　委託費集計表'!B62</f>
        <v>0</v>
      </c>
      <c r="R6" s="8" t="str">
        <f t="shared" ref="R6" si="0">IF(P6&gt;Q6,P6-Q6,"")</f>
        <v/>
      </c>
      <c r="S6" s="8" t="str">
        <f t="shared" ref="S6" si="1">IF(Q6&gt;P6,Q6-P6,"")</f>
        <v/>
      </c>
      <c r="T6" s="157"/>
      <c r="U6" s="157"/>
      <c r="V6" s="157"/>
      <c r="W6" s="57"/>
      <c r="Z6" s="145"/>
      <c r="AA6" s="58"/>
      <c r="AB6" s="58"/>
      <c r="AC6" s="58"/>
      <c r="AD6" s="58"/>
      <c r="AE6" s="58"/>
      <c r="AF6" s="58"/>
      <c r="AG6" s="58"/>
      <c r="AH6" s="59"/>
      <c r="AK6" s="388"/>
      <c r="AL6" s="385"/>
      <c r="AM6" s="378"/>
      <c r="AN6" s="375"/>
      <c r="AO6" s="383"/>
      <c r="AP6" s="375"/>
      <c r="AQ6" s="378"/>
    </row>
    <row r="7" spans="1:43" ht="15.95" customHeight="1">
      <c r="I7" s="135"/>
      <c r="J7" s="135"/>
      <c r="O7" s="60"/>
      <c r="P7" s="56"/>
      <c r="Q7" s="56"/>
      <c r="R7" s="56"/>
      <c r="S7" s="56"/>
      <c r="T7" s="157"/>
      <c r="U7" s="157"/>
      <c r="V7" s="157"/>
      <c r="W7" s="57"/>
      <c r="Z7" s="58"/>
      <c r="AA7" s="58"/>
      <c r="AB7" s="58"/>
      <c r="AC7" s="58"/>
      <c r="AD7" s="58"/>
      <c r="AE7" s="58"/>
      <c r="AF7" s="58"/>
      <c r="AG7" s="58"/>
      <c r="AH7" s="59"/>
      <c r="AK7" s="36"/>
      <c r="AL7" s="36"/>
      <c r="AM7" s="37"/>
      <c r="AN7" s="61"/>
      <c r="AO7" s="36"/>
      <c r="AP7" s="37"/>
      <c r="AQ7" s="37"/>
    </row>
    <row r="8" spans="1:43" ht="15.95" customHeight="1">
      <c r="B8" s="158" t="str">
        <f>'様式Ⅲ－３'!F16</f>
        <v>（コンソーシアム名）</v>
      </c>
      <c r="O8" s="60" t="s">
        <v>42</v>
      </c>
      <c r="P8" s="2">
        <f>'別添　委託費集計表'!B41</f>
        <v>0</v>
      </c>
      <c r="Q8" s="56"/>
      <c r="R8" s="2" t="str">
        <f t="shared" ref="R8" si="2">IF(P8&gt;Q8,P8-Q8,"")</f>
        <v/>
      </c>
      <c r="S8" s="2" t="str">
        <f t="shared" ref="S8" si="3">IF(Q8&gt;P8,Q8-P8,"")</f>
        <v/>
      </c>
      <c r="T8" s="157"/>
      <c r="U8" s="157"/>
      <c r="V8" s="157"/>
      <c r="W8" s="57"/>
      <c r="Z8" s="58"/>
      <c r="AA8" s="58"/>
      <c r="AB8" s="58"/>
      <c r="AC8" s="58"/>
      <c r="AD8" s="58"/>
      <c r="AE8" s="58"/>
      <c r="AF8" s="58"/>
      <c r="AG8" s="58"/>
      <c r="AH8" s="59"/>
      <c r="AK8" s="146"/>
      <c r="AL8" s="62"/>
      <c r="AM8" s="62"/>
      <c r="AN8" s="62"/>
      <c r="AO8" s="62"/>
      <c r="AP8" s="62"/>
      <c r="AQ8" s="63"/>
    </row>
    <row r="9" spans="1:43" ht="15.95" customHeight="1">
      <c r="B9" s="158" t="str">
        <f>'様式Ⅲ－３'!F18&amp;" 殿"</f>
        <v>（代表機関名） 殿</v>
      </c>
      <c r="I9" s="128"/>
      <c r="J9" s="128"/>
      <c r="O9" s="64"/>
      <c r="P9" s="65"/>
      <c r="Q9" s="65"/>
      <c r="R9" s="65"/>
      <c r="S9" s="65"/>
      <c r="T9" s="157"/>
      <c r="U9" s="157"/>
      <c r="V9" s="157"/>
      <c r="W9" s="57"/>
      <c r="Z9" s="58"/>
      <c r="AA9" s="58"/>
      <c r="AB9" s="58"/>
      <c r="AC9" s="58"/>
      <c r="AD9" s="58"/>
      <c r="AE9" s="58"/>
      <c r="AF9" s="58"/>
      <c r="AG9" s="58"/>
      <c r="AH9" s="59"/>
      <c r="AK9" s="62"/>
      <c r="AL9" s="62"/>
      <c r="AM9" s="62"/>
      <c r="AN9" s="62"/>
      <c r="AO9" s="62"/>
      <c r="AP9" s="62"/>
      <c r="AQ9" s="63"/>
    </row>
    <row r="10" spans="1:43" ht="15.95" customHeight="1">
      <c r="B10" s="120"/>
      <c r="O10" s="66"/>
      <c r="P10" s="67"/>
      <c r="Q10" s="67"/>
      <c r="R10" s="67"/>
      <c r="S10" s="67"/>
      <c r="T10" s="48"/>
      <c r="U10" s="48"/>
      <c r="V10" s="48"/>
      <c r="W10" s="49"/>
      <c r="Z10" s="58"/>
      <c r="AA10" s="58"/>
      <c r="AB10" s="58"/>
      <c r="AC10" s="58"/>
      <c r="AD10" s="58"/>
      <c r="AE10" s="58"/>
      <c r="AF10" s="58"/>
      <c r="AG10" s="58"/>
      <c r="AH10" s="59"/>
      <c r="AK10" s="62"/>
      <c r="AL10" s="62"/>
      <c r="AM10" s="62"/>
      <c r="AN10" s="62"/>
      <c r="AO10" s="62"/>
      <c r="AP10" s="62"/>
      <c r="AQ10" s="63"/>
    </row>
    <row r="11" spans="1:43" ht="15.95" customHeight="1">
      <c r="O11" s="68" t="s">
        <v>7</v>
      </c>
      <c r="P11" s="9">
        <f>SUM(P6:P8)</f>
        <v>0</v>
      </c>
      <c r="Q11" s="9">
        <f>SUM(Q6:Q8)</f>
        <v>0</v>
      </c>
      <c r="R11" s="9" t="str">
        <f t="shared" ref="R11" si="4">IF(P11&gt;Q11,P11-Q11,"")</f>
        <v/>
      </c>
      <c r="S11" s="9" t="str">
        <f t="shared" ref="S11" si="5">IF(Q11&gt;P11,Q11-P11,"")</f>
        <v/>
      </c>
      <c r="T11" s="69"/>
      <c r="U11" s="69"/>
      <c r="V11" s="69"/>
      <c r="W11" s="162"/>
      <c r="Z11" s="58"/>
      <c r="AA11" s="51"/>
      <c r="AB11" s="52"/>
      <c r="AC11" s="70"/>
      <c r="AD11" s="70"/>
      <c r="AE11" s="51"/>
      <c r="AF11" s="143"/>
      <c r="AG11" s="143"/>
      <c r="AH11" s="54"/>
      <c r="AK11" s="62"/>
      <c r="AL11" s="62"/>
      <c r="AM11" s="62"/>
      <c r="AN11" s="62"/>
      <c r="AO11" s="62"/>
      <c r="AP11" s="62"/>
      <c r="AQ11" s="63"/>
    </row>
    <row r="12" spans="1:43" ht="15.95" customHeight="1">
      <c r="F12" s="397" t="s">
        <v>91</v>
      </c>
      <c r="G12" s="397"/>
      <c r="H12" s="397"/>
      <c r="I12" s="397"/>
      <c r="J12" s="397"/>
      <c r="K12" s="397"/>
      <c r="S12" s="48"/>
      <c r="Z12" s="58"/>
      <c r="AA12" s="51"/>
      <c r="AB12" s="52"/>
      <c r="AC12" s="70"/>
      <c r="AD12" s="70"/>
      <c r="AE12" s="51"/>
      <c r="AF12" s="143"/>
      <c r="AG12" s="143"/>
      <c r="AH12" s="54"/>
      <c r="AK12" s="62"/>
      <c r="AL12" s="62"/>
      <c r="AM12" s="62"/>
      <c r="AN12" s="62"/>
      <c r="AO12" s="62"/>
      <c r="AP12" s="62"/>
      <c r="AQ12" s="63"/>
    </row>
    <row r="13" spans="1:43" ht="15.95" customHeight="1">
      <c r="F13" s="397"/>
      <c r="G13" s="397"/>
      <c r="H13" s="397"/>
      <c r="I13" s="397"/>
      <c r="J13" s="397"/>
      <c r="K13" s="397"/>
      <c r="P13" s="11"/>
      <c r="Q13" s="11"/>
      <c r="R13" s="11"/>
      <c r="S13" s="11"/>
      <c r="T13" s="157"/>
      <c r="U13" s="157"/>
      <c r="V13" s="157"/>
      <c r="W13" s="157"/>
      <c r="Z13" s="58"/>
      <c r="AA13" s="51"/>
      <c r="AB13" s="52"/>
      <c r="AC13" s="70"/>
      <c r="AD13" s="70"/>
      <c r="AE13" s="51"/>
      <c r="AF13" s="143"/>
      <c r="AG13" s="143"/>
      <c r="AH13" s="54"/>
      <c r="AK13" s="62"/>
      <c r="AL13" s="62"/>
      <c r="AM13" s="62"/>
      <c r="AN13" s="62"/>
      <c r="AO13" s="62"/>
      <c r="AP13" s="62"/>
      <c r="AQ13" s="63"/>
    </row>
    <row r="14" spans="1:43" ht="15.95" customHeight="1">
      <c r="F14" s="398" t="str">
        <f>'様式Ⅲ－３'!F14</f>
        <v>（住　所）</v>
      </c>
      <c r="G14" s="398"/>
      <c r="H14" s="398"/>
      <c r="I14" s="398"/>
      <c r="J14" s="398"/>
      <c r="K14" s="398"/>
      <c r="N14" s="158" t="s">
        <v>8</v>
      </c>
      <c r="P14" s="11"/>
      <c r="Q14" s="11"/>
      <c r="R14" s="11"/>
      <c r="S14" s="11"/>
      <c r="T14" s="157"/>
      <c r="U14" s="157"/>
      <c r="V14" s="157"/>
      <c r="W14" s="157"/>
      <c r="Z14" s="58"/>
      <c r="AA14" s="51"/>
      <c r="AB14" s="52"/>
      <c r="AC14" s="70"/>
      <c r="AD14" s="70"/>
      <c r="AE14" s="51"/>
      <c r="AF14" s="143"/>
      <c r="AG14" s="143"/>
      <c r="AH14" s="54"/>
      <c r="AK14" s="62"/>
      <c r="AL14" s="62"/>
      <c r="AM14" s="62"/>
      <c r="AN14" s="62"/>
      <c r="AO14" s="62"/>
      <c r="AP14" s="62"/>
      <c r="AQ14" s="63"/>
    </row>
    <row r="15" spans="1:43" ht="15.95" customHeight="1">
      <c r="F15" s="398"/>
      <c r="G15" s="398"/>
      <c r="H15" s="398"/>
      <c r="I15" s="398"/>
      <c r="J15" s="398"/>
      <c r="K15" s="398"/>
      <c r="O15" s="71"/>
      <c r="P15" s="12"/>
      <c r="Q15" s="12"/>
      <c r="R15" s="350" t="s">
        <v>5</v>
      </c>
      <c r="S15" s="351"/>
      <c r="T15" s="71"/>
      <c r="U15" s="72"/>
      <c r="V15" s="72"/>
      <c r="W15" s="39"/>
      <c r="Z15" s="58"/>
      <c r="AA15" s="51"/>
      <c r="AB15" s="52"/>
      <c r="AC15" s="70"/>
      <c r="AD15" s="70"/>
      <c r="AE15" s="51"/>
      <c r="AF15" s="143"/>
      <c r="AG15" s="143"/>
      <c r="AH15" s="54"/>
      <c r="AK15" s="62"/>
      <c r="AL15" s="62"/>
      <c r="AM15" s="62"/>
      <c r="AN15" s="62"/>
      <c r="AO15" s="62"/>
      <c r="AP15" s="62"/>
      <c r="AQ15" s="63"/>
    </row>
    <row r="16" spans="1:43" ht="15.95" customHeight="1">
      <c r="F16" s="398" t="s">
        <v>97</v>
      </c>
      <c r="G16" s="398"/>
      <c r="H16" s="398"/>
      <c r="I16" s="398"/>
      <c r="J16" s="398"/>
      <c r="K16" s="398"/>
      <c r="O16" s="73" t="s">
        <v>9</v>
      </c>
      <c r="P16" s="13" t="s">
        <v>10</v>
      </c>
      <c r="Q16" s="13" t="s">
        <v>11</v>
      </c>
      <c r="R16" s="14" t="s">
        <v>1</v>
      </c>
      <c r="S16" s="14" t="s">
        <v>2</v>
      </c>
      <c r="T16" s="352" t="s">
        <v>6</v>
      </c>
      <c r="U16" s="353"/>
      <c r="V16" s="353"/>
      <c r="W16" s="354"/>
      <c r="Z16" s="58"/>
      <c r="AA16" s="51"/>
      <c r="AB16" s="52"/>
      <c r="AC16" s="70"/>
      <c r="AD16" s="70"/>
      <c r="AE16" s="51"/>
      <c r="AF16" s="143"/>
      <c r="AG16" s="143"/>
      <c r="AH16" s="54"/>
      <c r="AK16" s="62"/>
      <c r="AL16" s="62"/>
      <c r="AM16" s="62"/>
      <c r="AN16" s="62"/>
      <c r="AO16" s="62"/>
      <c r="AP16" s="62"/>
      <c r="AQ16" s="63"/>
    </row>
    <row r="17" spans="2:43" ht="15.95" customHeight="1">
      <c r="E17" s="128"/>
      <c r="F17" s="398"/>
      <c r="G17" s="398"/>
      <c r="H17" s="398"/>
      <c r="I17" s="398"/>
      <c r="J17" s="398"/>
      <c r="K17" s="398"/>
      <c r="O17" s="74"/>
      <c r="P17" s="15" t="s">
        <v>4</v>
      </c>
      <c r="Q17" s="15" t="s">
        <v>4</v>
      </c>
      <c r="R17" s="15" t="s">
        <v>4</v>
      </c>
      <c r="S17" s="15" t="s">
        <v>4</v>
      </c>
      <c r="T17" s="75"/>
      <c r="U17" s="76"/>
      <c r="V17" s="76"/>
      <c r="W17" s="77"/>
      <c r="Z17" s="58"/>
      <c r="AA17" s="51"/>
      <c r="AB17" s="52"/>
      <c r="AC17" s="70"/>
      <c r="AD17" s="70"/>
      <c r="AE17" s="51"/>
      <c r="AF17" s="143"/>
      <c r="AG17" s="143"/>
      <c r="AH17" s="54"/>
      <c r="AK17" s="62"/>
      <c r="AL17" s="62"/>
      <c r="AM17" s="62"/>
      <c r="AN17" s="62"/>
      <c r="AO17" s="62"/>
      <c r="AP17" s="62"/>
      <c r="AQ17" s="63"/>
    </row>
    <row r="18" spans="2:43" ht="15.95" customHeight="1">
      <c r="E18" s="159"/>
      <c r="F18" s="398" t="s">
        <v>98</v>
      </c>
      <c r="G18" s="398"/>
      <c r="H18" s="398"/>
      <c r="I18" s="398"/>
      <c r="J18" s="398"/>
      <c r="K18" s="363" t="s">
        <v>47</v>
      </c>
      <c r="O18" s="78" t="s">
        <v>41</v>
      </c>
      <c r="P18" s="2">
        <f>'別添　委託費集計表'!B11</f>
        <v>0</v>
      </c>
      <c r="Q18" s="2">
        <f>'別添　委託費集計表'!B52</f>
        <v>0</v>
      </c>
      <c r="R18" s="2" t="str">
        <f t="shared" ref="R18:R32" si="6">IF(P18&gt;Q18,P18-Q18,"")</f>
        <v/>
      </c>
      <c r="S18" s="2" t="str">
        <f t="shared" ref="S18:S32" si="7">IF(Q18&gt;P18,Q18-P18,"")</f>
        <v/>
      </c>
      <c r="T18" s="79"/>
      <c r="U18" s="80"/>
      <c r="V18" s="81"/>
      <c r="W18" s="82"/>
      <c r="Z18" s="58"/>
      <c r="AA18" s="51"/>
      <c r="AB18" s="52"/>
      <c r="AC18" s="70"/>
      <c r="AD18" s="70"/>
      <c r="AE18" s="51"/>
      <c r="AF18" s="143"/>
      <c r="AG18" s="143"/>
      <c r="AH18" s="54"/>
      <c r="AK18" s="62"/>
      <c r="AL18" s="62"/>
      <c r="AM18" s="62"/>
      <c r="AN18" s="62"/>
      <c r="AO18" s="62"/>
      <c r="AP18" s="62"/>
      <c r="AQ18" s="63"/>
    </row>
    <row r="19" spans="2:43" ht="15.95" customHeight="1">
      <c r="C19" s="159"/>
      <c r="D19" s="159"/>
      <c r="F19" s="398"/>
      <c r="G19" s="398"/>
      <c r="H19" s="398"/>
      <c r="I19" s="398"/>
      <c r="J19" s="398"/>
      <c r="K19" s="363"/>
      <c r="O19" s="83"/>
      <c r="P19" s="56"/>
      <c r="Q19" s="56"/>
      <c r="R19" s="56"/>
      <c r="S19" s="56"/>
      <c r="T19" s="79"/>
      <c r="U19" s="80"/>
      <c r="V19" s="81"/>
      <c r="W19" s="82"/>
      <c r="Z19" s="58"/>
      <c r="AA19" s="51"/>
      <c r="AB19" s="52"/>
      <c r="AC19" s="70"/>
      <c r="AD19" s="70"/>
      <c r="AE19" s="51"/>
      <c r="AF19" s="143"/>
      <c r="AG19" s="143"/>
      <c r="AH19" s="54"/>
      <c r="AK19" s="62"/>
      <c r="AL19" s="62"/>
      <c r="AM19" s="62"/>
      <c r="AN19" s="62"/>
      <c r="AO19" s="62"/>
      <c r="AP19" s="62"/>
      <c r="AQ19" s="63"/>
    </row>
    <row r="20" spans="2:43" ht="15.95" customHeight="1">
      <c r="B20" s="159"/>
      <c r="C20" s="159"/>
      <c r="D20" s="159"/>
      <c r="O20" s="83" t="s">
        <v>48</v>
      </c>
      <c r="P20" s="2">
        <f>'別添　委託費集計表'!B13</f>
        <v>0</v>
      </c>
      <c r="Q20" s="2">
        <f>'別添　委託費集計表'!B53</f>
        <v>0</v>
      </c>
      <c r="R20" s="2" t="str">
        <f t="shared" si="6"/>
        <v/>
      </c>
      <c r="S20" s="2" t="str">
        <f t="shared" si="7"/>
        <v/>
      </c>
      <c r="T20" s="80"/>
      <c r="U20" s="80"/>
      <c r="V20" s="81"/>
      <c r="W20" s="57"/>
      <c r="Z20" s="58"/>
      <c r="AA20" s="51"/>
      <c r="AB20" s="52"/>
      <c r="AC20" s="70"/>
      <c r="AD20" s="70"/>
      <c r="AE20" s="51"/>
      <c r="AF20" s="143"/>
      <c r="AG20" s="143"/>
      <c r="AH20" s="54"/>
      <c r="AK20" s="62"/>
      <c r="AL20" s="62"/>
      <c r="AM20" s="63"/>
      <c r="AN20" s="84"/>
      <c r="AO20" s="62"/>
      <c r="AP20" s="63"/>
      <c r="AQ20" s="63"/>
    </row>
    <row r="21" spans="2:43" ht="15.95" customHeight="1">
      <c r="C21" s="85"/>
      <c r="D21" s="85"/>
      <c r="E21" s="85"/>
      <c r="F21" s="85"/>
      <c r="G21" s="85"/>
      <c r="H21" s="85"/>
      <c r="I21" s="85"/>
      <c r="J21" s="85"/>
      <c r="K21" s="85"/>
      <c r="O21" s="83"/>
      <c r="P21" s="56"/>
      <c r="Q21" s="56"/>
      <c r="R21" s="56"/>
      <c r="S21" s="56"/>
      <c r="T21" s="80"/>
      <c r="U21" s="80"/>
      <c r="V21" s="81"/>
      <c r="W21" s="57"/>
      <c r="Z21" s="58"/>
      <c r="AA21" s="51"/>
      <c r="AB21" s="52"/>
      <c r="AC21" s="70"/>
      <c r="AD21" s="70"/>
      <c r="AE21" s="51"/>
      <c r="AF21" s="143"/>
      <c r="AG21" s="143"/>
      <c r="AH21" s="54"/>
      <c r="AK21" s="62"/>
      <c r="AL21" s="62"/>
      <c r="AM21" s="63"/>
      <c r="AN21" s="84"/>
      <c r="AO21" s="62"/>
      <c r="AP21" s="63"/>
      <c r="AQ21" s="63"/>
    </row>
    <row r="22" spans="2:43" ht="15.95" customHeight="1">
      <c r="B22" s="399">
        <f>'様式Ⅲ－３'!B22</f>
        <v>0</v>
      </c>
      <c r="C22" s="399"/>
      <c r="D22" s="399"/>
      <c r="E22" s="399"/>
      <c r="F22" s="399"/>
      <c r="G22" s="399"/>
      <c r="H22" s="399"/>
      <c r="I22" s="399"/>
      <c r="J22" s="399"/>
      <c r="K22" s="399"/>
      <c r="O22" s="83" t="s">
        <v>49</v>
      </c>
      <c r="P22" s="2">
        <f>'別添　委託費集計表'!B17</f>
        <v>0</v>
      </c>
      <c r="Q22" s="2">
        <f>'別添　委託費集計表'!B54</f>
        <v>0</v>
      </c>
      <c r="R22" s="2" t="str">
        <f t="shared" si="6"/>
        <v/>
      </c>
      <c r="S22" s="2" t="str">
        <f t="shared" si="7"/>
        <v/>
      </c>
      <c r="T22" s="157"/>
      <c r="U22" s="157"/>
      <c r="V22" s="157"/>
      <c r="W22" s="57"/>
      <c r="Z22" s="58"/>
      <c r="AA22" s="51"/>
      <c r="AB22" s="52"/>
      <c r="AC22" s="70"/>
      <c r="AD22" s="70"/>
      <c r="AE22" s="51"/>
      <c r="AF22" s="143"/>
      <c r="AG22" s="143"/>
      <c r="AH22" s="54"/>
      <c r="AK22" s="62"/>
      <c r="AL22" s="62"/>
      <c r="AM22" s="63"/>
      <c r="AN22" s="84"/>
      <c r="AO22" s="62"/>
      <c r="AP22" s="63"/>
      <c r="AQ22" s="63"/>
    </row>
    <row r="23" spans="2:43" ht="15.95" customHeight="1">
      <c r="B23" s="399"/>
      <c r="C23" s="399"/>
      <c r="D23" s="399"/>
      <c r="E23" s="399"/>
      <c r="F23" s="399"/>
      <c r="G23" s="399"/>
      <c r="H23" s="399"/>
      <c r="I23" s="399"/>
      <c r="J23" s="399"/>
      <c r="K23" s="399"/>
      <c r="N23" s="157"/>
      <c r="O23" s="86"/>
      <c r="P23" s="56"/>
      <c r="Q23" s="56"/>
      <c r="R23" s="56"/>
      <c r="S23" s="56"/>
      <c r="T23" s="157"/>
      <c r="U23" s="157"/>
      <c r="V23" s="157"/>
      <c r="W23" s="57"/>
      <c r="Z23" s="58"/>
      <c r="AA23" s="51"/>
      <c r="AB23" s="52"/>
      <c r="AC23" s="70"/>
      <c r="AD23" s="70"/>
      <c r="AE23" s="51"/>
      <c r="AF23" s="143"/>
      <c r="AG23" s="143"/>
      <c r="AH23" s="54"/>
      <c r="AK23" s="62"/>
      <c r="AL23" s="62"/>
      <c r="AM23" s="63"/>
      <c r="AN23" s="84"/>
      <c r="AO23" s="62"/>
      <c r="AP23" s="63"/>
      <c r="AQ23" s="63"/>
    </row>
    <row r="24" spans="2:43" ht="15.95" customHeight="1">
      <c r="B24" s="399"/>
      <c r="C24" s="399"/>
      <c r="D24" s="399"/>
      <c r="E24" s="399"/>
      <c r="F24" s="399"/>
      <c r="G24" s="399"/>
      <c r="H24" s="399"/>
      <c r="I24" s="399"/>
      <c r="J24" s="399"/>
      <c r="K24" s="399"/>
      <c r="N24" s="157"/>
      <c r="O24" s="87" t="s">
        <v>50</v>
      </c>
      <c r="P24" s="2">
        <f>'別添　委託費集計表'!B21</f>
        <v>0</v>
      </c>
      <c r="Q24" s="2">
        <f>'別添　委託費集計表'!B55</f>
        <v>0</v>
      </c>
      <c r="R24" s="3" t="str">
        <f t="shared" si="6"/>
        <v/>
      </c>
      <c r="S24" s="3" t="str">
        <f t="shared" si="7"/>
        <v/>
      </c>
      <c r="T24" s="89"/>
      <c r="U24" s="89"/>
      <c r="V24" s="157"/>
      <c r="W24" s="57"/>
      <c r="Z24" s="58"/>
      <c r="AA24" s="51"/>
      <c r="AB24" s="52"/>
      <c r="AC24" s="70"/>
      <c r="AD24" s="70"/>
      <c r="AE24" s="51"/>
      <c r="AF24" s="143"/>
      <c r="AG24" s="143"/>
      <c r="AH24" s="54"/>
      <c r="AK24" s="62"/>
      <c r="AL24" s="62"/>
      <c r="AM24" s="63"/>
      <c r="AN24" s="84"/>
      <c r="AO24" s="62"/>
      <c r="AP24" s="63"/>
      <c r="AQ24" s="63"/>
    </row>
    <row r="25" spans="2:43" ht="15.95" customHeight="1">
      <c r="B25" s="159"/>
      <c r="C25" s="159"/>
      <c r="D25" s="159"/>
      <c r="E25" s="159"/>
      <c r="F25" s="159"/>
      <c r="G25" s="159"/>
      <c r="H25" s="159"/>
      <c r="I25" s="159"/>
      <c r="J25" s="159"/>
      <c r="K25" s="159"/>
      <c r="O25" s="83"/>
      <c r="P25" s="83"/>
      <c r="Q25" s="83"/>
      <c r="R25" s="83"/>
      <c r="S25" s="83"/>
      <c r="T25" s="157"/>
      <c r="U25" s="157"/>
      <c r="V25" s="157"/>
      <c r="W25" s="57"/>
      <c r="Z25" s="58"/>
      <c r="AA25" s="51"/>
      <c r="AB25" s="52"/>
      <c r="AC25" s="70"/>
      <c r="AD25" s="70"/>
      <c r="AE25" s="51"/>
      <c r="AF25" s="143"/>
      <c r="AG25" s="143"/>
      <c r="AH25" s="54"/>
      <c r="AK25" s="62"/>
      <c r="AL25" s="62"/>
      <c r="AM25" s="63"/>
      <c r="AN25" s="84"/>
      <c r="AO25" s="62"/>
      <c r="AP25" s="63"/>
      <c r="AQ25" s="63"/>
    </row>
    <row r="26" spans="2:43" ht="15.95" customHeight="1">
      <c r="O26" s="83" t="s">
        <v>51</v>
      </c>
      <c r="P26" s="5">
        <f>'別添　委託費集計表'!B26</f>
        <v>0</v>
      </c>
      <c r="Q26" s="5">
        <f>'別添　委託費集計表'!B56</f>
        <v>0</v>
      </c>
      <c r="R26" s="4" t="str">
        <f t="shared" si="6"/>
        <v/>
      </c>
      <c r="S26" s="4" t="str">
        <f t="shared" si="7"/>
        <v/>
      </c>
      <c r="T26" s="400" t="s">
        <v>68</v>
      </c>
      <c r="U26" s="401"/>
      <c r="V26" s="121">
        <f>'別添　委託費集計表'!B33</f>
        <v>0</v>
      </c>
      <c r="W26" s="57" t="s">
        <v>40</v>
      </c>
      <c r="Z26" s="58"/>
      <c r="AA26" s="51"/>
      <c r="AB26" s="52"/>
      <c r="AC26" s="70"/>
      <c r="AD26" s="70"/>
      <c r="AE26" s="51"/>
      <c r="AF26" s="143"/>
      <c r="AG26" s="143"/>
      <c r="AH26" s="54"/>
      <c r="AK26" s="62"/>
      <c r="AL26" s="62"/>
      <c r="AM26" s="63"/>
      <c r="AN26" s="84"/>
      <c r="AO26" s="62"/>
      <c r="AP26" s="63"/>
      <c r="AQ26" s="63"/>
    </row>
    <row r="27" spans="2:43" ht="15.95" customHeight="1">
      <c r="B27" s="158" t="s">
        <v>18</v>
      </c>
      <c r="O27" s="83"/>
      <c r="P27" s="83"/>
      <c r="Q27" s="83"/>
      <c r="R27" s="83"/>
      <c r="S27" s="83"/>
      <c r="T27" s="358" t="s">
        <v>71</v>
      </c>
      <c r="U27" s="359"/>
      <c r="V27" s="359"/>
      <c r="W27" s="360"/>
      <c r="Z27" s="58"/>
      <c r="AA27" s="51"/>
      <c r="AB27" s="52"/>
      <c r="AC27" s="70"/>
      <c r="AD27" s="70"/>
      <c r="AE27" s="51"/>
      <c r="AF27" s="143"/>
      <c r="AG27" s="143"/>
      <c r="AH27" s="54"/>
      <c r="AK27" s="62"/>
      <c r="AL27" s="62"/>
      <c r="AM27" s="63"/>
      <c r="AN27" s="84"/>
      <c r="AO27" s="62"/>
      <c r="AP27" s="63"/>
      <c r="AQ27" s="63"/>
    </row>
    <row r="28" spans="2:43" ht="15.95" customHeight="1">
      <c r="B28" s="90" t="s">
        <v>21</v>
      </c>
      <c r="O28" s="83"/>
      <c r="P28" s="83"/>
      <c r="Q28" s="83"/>
      <c r="R28" s="83"/>
      <c r="S28" s="83"/>
      <c r="T28" s="157"/>
      <c r="U28" s="157"/>
      <c r="V28" s="157"/>
      <c r="W28" s="57"/>
      <c r="Z28" s="58"/>
      <c r="AA28" s="51"/>
      <c r="AB28" s="52"/>
      <c r="AC28" s="70"/>
      <c r="AD28" s="70"/>
      <c r="AE28" s="51"/>
      <c r="AF28" s="143"/>
      <c r="AG28" s="143"/>
      <c r="AH28" s="54"/>
      <c r="AK28" s="62"/>
      <c r="AL28" s="62"/>
      <c r="AM28" s="63"/>
      <c r="AN28" s="84"/>
      <c r="AO28" s="62"/>
      <c r="AP28" s="63"/>
      <c r="AQ28" s="63"/>
    </row>
    <row r="29" spans="2:43" ht="15.95" customHeight="1">
      <c r="B29" s="402" t="str">
        <f>'様式Ⅲ－３'!B29</f>
        <v>（１）試験研究計画名</v>
      </c>
      <c r="C29" s="402"/>
      <c r="D29" s="402"/>
      <c r="E29" s="402"/>
      <c r="F29" s="402"/>
      <c r="G29" s="402"/>
      <c r="H29" s="402"/>
      <c r="I29" s="402"/>
      <c r="J29" s="402"/>
      <c r="K29" s="402"/>
      <c r="O29" s="78" t="s">
        <v>52</v>
      </c>
      <c r="P29" s="5">
        <f>'別添　委託費集計表'!B35</f>
        <v>0</v>
      </c>
      <c r="Q29" s="5">
        <f>'別添　委託費集計表'!B58</f>
        <v>0</v>
      </c>
      <c r="R29" s="136" t="str">
        <f t="shared" si="6"/>
        <v/>
      </c>
      <c r="S29" s="3" t="str">
        <f t="shared" si="7"/>
        <v/>
      </c>
      <c r="T29" s="137" t="s">
        <v>53</v>
      </c>
      <c r="U29" s="157"/>
      <c r="V29" s="157"/>
      <c r="W29" s="57"/>
      <c r="Z29" s="58"/>
      <c r="AA29" s="51"/>
      <c r="AB29" s="52"/>
      <c r="AC29" s="70"/>
      <c r="AD29" s="70"/>
      <c r="AE29" s="51"/>
      <c r="AF29" s="143"/>
      <c r="AG29" s="143"/>
      <c r="AH29" s="54"/>
      <c r="AK29" s="62"/>
      <c r="AL29" s="62"/>
      <c r="AM29" s="63"/>
      <c r="AN29" s="84"/>
      <c r="AO29" s="62"/>
      <c r="AP29" s="63"/>
      <c r="AQ29" s="63"/>
    </row>
    <row r="30" spans="2:43" ht="15.95" customHeight="1">
      <c r="B30" s="402"/>
      <c r="C30" s="402"/>
      <c r="D30" s="402"/>
      <c r="E30" s="402"/>
      <c r="F30" s="402"/>
      <c r="G30" s="402"/>
      <c r="H30" s="402"/>
      <c r="I30" s="402"/>
      <c r="J30" s="402"/>
      <c r="K30" s="402"/>
      <c r="O30" s="91"/>
      <c r="P30" s="92"/>
      <c r="Q30" s="92"/>
      <c r="R30" s="92"/>
      <c r="S30" s="92"/>
      <c r="T30" s="346" t="str">
        <f>IF(OR(P29="",P29=0),"",IF(P18*0.3&gt;=P29,"","直接経費の30％を超えています。"))</f>
        <v/>
      </c>
      <c r="U30" s="347"/>
      <c r="V30" s="347"/>
      <c r="W30" s="348"/>
      <c r="Z30" s="58"/>
      <c r="AA30" s="51"/>
      <c r="AB30" s="52"/>
      <c r="AC30" s="70"/>
      <c r="AD30" s="70"/>
      <c r="AE30" s="51"/>
      <c r="AF30" s="143"/>
      <c r="AG30" s="143"/>
      <c r="AH30" s="54"/>
      <c r="AK30" s="62"/>
      <c r="AL30" s="62"/>
      <c r="AM30" s="63"/>
      <c r="AN30" s="84"/>
      <c r="AO30" s="62"/>
      <c r="AP30" s="63"/>
      <c r="AQ30" s="63"/>
    </row>
    <row r="31" spans="2:43" ht="15.95" customHeight="1">
      <c r="O31" s="93"/>
      <c r="P31" s="92"/>
      <c r="Q31" s="92"/>
      <c r="R31" s="92"/>
      <c r="S31" s="92"/>
      <c r="T31" s="165"/>
      <c r="U31" s="165"/>
      <c r="V31" s="165"/>
      <c r="W31" s="95"/>
      <c r="Z31" s="58"/>
      <c r="AA31" s="51"/>
      <c r="AB31" s="52"/>
      <c r="AC31" s="70"/>
      <c r="AD31" s="70"/>
      <c r="AE31" s="51"/>
      <c r="AF31" s="143"/>
      <c r="AG31" s="143"/>
      <c r="AH31" s="54"/>
      <c r="AK31" s="62"/>
      <c r="AL31" s="62"/>
      <c r="AM31" s="63"/>
      <c r="AN31" s="84"/>
      <c r="AO31" s="62"/>
      <c r="AP31" s="63"/>
      <c r="AQ31" s="63"/>
    </row>
    <row r="32" spans="2:43" ht="15" customHeight="1">
      <c r="B32" s="90" t="s">
        <v>12</v>
      </c>
      <c r="O32" s="122" t="str">
        <f>IF('別添　委託費集計表'!$A$37="","",'別添　委託費集計表'!$A$37)</f>
        <v/>
      </c>
      <c r="P32" s="2" t="str">
        <f>IF(O32="","",'別添　委託費集計表'!B37)</f>
        <v/>
      </c>
      <c r="Q32" s="2" t="str">
        <f>IF(P32="","",'別添　委託費集計表'!B60)</f>
        <v/>
      </c>
      <c r="R32" s="3" t="str">
        <f t="shared" si="6"/>
        <v/>
      </c>
      <c r="S32" s="3" t="str">
        <f t="shared" si="7"/>
        <v/>
      </c>
      <c r="T32" s="355" t="str">
        <f>IF(O32="","","研究管理運営機関の直接経費15％以内")</f>
        <v/>
      </c>
      <c r="U32" s="356"/>
      <c r="V32" s="356"/>
      <c r="W32" s="357"/>
      <c r="Z32" s="58"/>
      <c r="AA32" s="51"/>
      <c r="AB32" s="52"/>
      <c r="AC32" s="70"/>
      <c r="AD32" s="70"/>
      <c r="AE32" s="51"/>
      <c r="AF32" s="143"/>
      <c r="AG32" s="143"/>
      <c r="AH32" s="54"/>
      <c r="AK32" s="62"/>
      <c r="AL32" s="62"/>
      <c r="AM32" s="63"/>
      <c r="AN32" s="84"/>
      <c r="AO32" s="62"/>
      <c r="AP32" s="63"/>
      <c r="AQ32" s="63"/>
    </row>
    <row r="33" spans="2:43" ht="15.95" customHeight="1">
      <c r="B33" s="403" t="str">
        <f>'様式Ⅲ－３'!B33</f>
        <v>（２）委託試験研究の開始及び完了の時期</v>
      </c>
      <c r="C33" s="403"/>
      <c r="D33" s="403"/>
      <c r="E33" s="403"/>
      <c r="O33" s="83"/>
      <c r="P33" s="56"/>
      <c r="Q33" s="56"/>
      <c r="R33" s="88"/>
      <c r="S33" s="88"/>
      <c r="T33" s="346" t="str">
        <f>IF(OR(P32="",P32=0),"",IF(P18*0.15&gt;P32,"","直接経費の15％を超えています。"))</f>
        <v/>
      </c>
      <c r="U33" s="347"/>
      <c r="V33" s="347"/>
      <c r="W33" s="348"/>
      <c r="Z33" s="58"/>
      <c r="AA33" s="51"/>
      <c r="AB33" s="52"/>
      <c r="AC33" s="70"/>
      <c r="AD33" s="70"/>
      <c r="AE33" s="51"/>
      <c r="AF33" s="143"/>
      <c r="AG33" s="143"/>
      <c r="AH33" s="54"/>
      <c r="AK33" s="62"/>
      <c r="AL33" s="62"/>
      <c r="AM33" s="63"/>
      <c r="AN33" s="84"/>
      <c r="AO33" s="62"/>
      <c r="AP33" s="63"/>
      <c r="AQ33" s="63"/>
    </row>
    <row r="34" spans="2:43" ht="15.95" customHeight="1">
      <c r="B34" s="403" t="str">
        <f>'様式Ⅲ－３'!B34</f>
        <v>開始：令和　年　月　日</v>
      </c>
      <c r="C34" s="403"/>
      <c r="D34" s="403"/>
      <c r="E34" s="403"/>
      <c r="O34" s="83"/>
      <c r="P34" s="56"/>
      <c r="Q34" s="56"/>
      <c r="R34" s="56"/>
      <c r="S34" s="56"/>
      <c r="T34" s="80"/>
      <c r="U34" s="80"/>
      <c r="V34" s="81"/>
      <c r="W34" s="57"/>
      <c r="Z34" s="58"/>
      <c r="AA34" s="51"/>
      <c r="AB34" s="52"/>
      <c r="AC34" s="70"/>
      <c r="AD34" s="70"/>
      <c r="AE34" s="51"/>
      <c r="AF34" s="143"/>
      <c r="AG34" s="143"/>
      <c r="AH34" s="54"/>
      <c r="AK34" s="62"/>
      <c r="AL34" s="62"/>
      <c r="AM34" s="63"/>
      <c r="AN34" s="84"/>
      <c r="AO34" s="62"/>
      <c r="AP34" s="63"/>
      <c r="AQ34" s="63"/>
    </row>
    <row r="35" spans="2:43" ht="15.95" customHeight="1">
      <c r="O35" s="74"/>
      <c r="P35" s="97"/>
      <c r="Q35" s="97"/>
      <c r="R35" s="6" t="str">
        <f>IF(P35&gt;Q35,P35-Q35,"")</f>
        <v/>
      </c>
      <c r="S35" s="6" t="str">
        <f>IF(Q35&gt;P35,Q35-P35,"")</f>
        <v/>
      </c>
      <c r="T35" s="76"/>
      <c r="U35" s="76"/>
      <c r="V35" s="76"/>
      <c r="W35" s="98"/>
      <c r="Z35" s="58"/>
      <c r="AA35" s="51"/>
      <c r="AB35" s="52"/>
      <c r="AC35" s="70"/>
      <c r="AD35" s="70"/>
      <c r="AE35" s="51"/>
      <c r="AF35" s="143"/>
      <c r="AG35" s="143"/>
      <c r="AH35" s="54"/>
      <c r="AK35" s="62"/>
      <c r="AL35" s="62"/>
      <c r="AM35" s="63"/>
      <c r="AN35" s="84"/>
      <c r="AO35" s="62"/>
      <c r="AP35" s="63"/>
      <c r="AQ35" s="63"/>
    </row>
    <row r="36" spans="2:43" ht="15.95" customHeight="1">
      <c r="B36" s="90" t="s">
        <v>70</v>
      </c>
      <c r="O36" s="99" t="s">
        <v>7</v>
      </c>
      <c r="P36" s="7">
        <f>'別添　委託費集計表'!B39</f>
        <v>0</v>
      </c>
      <c r="Q36" s="7">
        <f>'別添　委託費集計表'!B62</f>
        <v>0</v>
      </c>
      <c r="R36" s="7" t="str">
        <f>IF(P36&gt;Q36,P36-Q36,"")</f>
        <v/>
      </c>
      <c r="S36" s="7" t="str">
        <f>IF(Q36&gt;P36,Q36-P36,"")</f>
        <v/>
      </c>
      <c r="T36" s="100"/>
      <c r="U36" s="100"/>
      <c r="V36" s="100"/>
      <c r="W36" s="101"/>
      <c r="Z36" s="58"/>
      <c r="AA36" s="51"/>
      <c r="AB36" s="52"/>
      <c r="AC36" s="70"/>
      <c r="AD36" s="70"/>
      <c r="AE36" s="51"/>
      <c r="AF36" s="143"/>
      <c r="AG36" s="143"/>
      <c r="AH36" s="54"/>
      <c r="AK36" s="62"/>
      <c r="AL36" s="62"/>
      <c r="AM36" s="63"/>
      <c r="AN36" s="84"/>
      <c r="AO36" s="62"/>
      <c r="AP36" s="63"/>
      <c r="AQ36" s="63"/>
    </row>
    <row r="37" spans="2:43" ht="15.95" customHeight="1">
      <c r="B37" s="403"/>
      <c r="C37" s="403"/>
      <c r="D37" s="403"/>
      <c r="E37" s="403"/>
      <c r="F37" s="403"/>
      <c r="G37" s="403"/>
      <c r="H37" s="403"/>
      <c r="I37" s="403"/>
      <c r="J37" s="403"/>
      <c r="K37" s="403"/>
      <c r="O37" s="102"/>
      <c r="P37" s="103"/>
      <c r="Q37" s="103"/>
      <c r="R37" s="103"/>
      <c r="S37" s="103"/>
      <c r="T37" s="157"/>
      <c r="U37" s="157"/>
      <c r="V37" s="157"/>
      <c r="W37" s="157"/>
      <c r="Z37" s="104"/>
      <c r="AA37" s="104"/>
      <c r="AB37" s="118"/>
      <c r="AC37" s="104"/>
      <c r="AD37" s="104"/>
      <c r="AE37" s="104"/>
      <c r="AF37" s="104"/>
      <c r="AG37" s="104"/>
      <c r="AH37" s="104"/>
      <c r="AK37" s="62"/>
      <c r="AL37" s="62"/>
      <c r="AM37" s="63"/>
      <c r="AN37" s="84"/>
      <c r="AO37" s="62"/>
      <c r="AP37" s="63"/>
      <c r="AQ37" s="63"/>
    </row>
    <row r="38" spans="2:43" ht="15.95" customHeight="1">
      <c r="B38" s="403"/>
      <c r="C38" s="403"/>
      <c r="D38" s="403"/>
      <c r="E38" s="403"/>
      <c r="F38" s="403"/>
      <c r="G38" s="403"/>
      <c r="H38" s="403"/>
      <c r="I38" s="403"/>
      <c r="J38" s="403"/>
      <c r="K38" s="403"/>
      <c r="O38" s="404" t="str">
        <f>IF(P6&gt;1,"","（注）研究管理運営業務を専門に行う研究管理運営機関を設置した場合のみ一般管理費を計上できます。")</f>
        <v>（注）研究管理運営業務を専門に行う研究管理運営機関を設置した場合のみ一般管理費を計上できます。</v>
      </c>
      <c r="P38" s="404"/>
      <c r="Q38" s="404"/>
      <c r="R38" s="404"/>
      <c r="S38" s="404"/>
      <c r="T38" s="404"/>
      <c r="U38" s="404"/>
      <c r="V38" s="404"/>
      <c r="W38" s="404"/>
      <c r="Z38" s="156" t="s">
        <v>19</v>
      </c>
      <c r="AA38" s="161"/>
      <c r="AB38" s="116"/>
      <c r="AC38" s="105"/>
      <c r="AD38" s="144">
        <f>SUM(AD6:AD36)</f>
        <v>0</v>
      </c>
      <c r="AE38" s="105"/>
      <c r="AF38" s="105"/>
      <c r="AG38" s="105"/>
      <c r="AH38" s="161"/>
      <c r="AK38" s="104"/>
      <c r="AL38" s="104"/>
      <c r="AM38" s="104"/>
      <c r="AN38" s="67"/>
      <c r="AO38" s="104"/>
      <c r="AP38" s="104"/>
      <c r="AQ38" s="104"/>
    </row>
    <row r="39" spans="2:43" ht="15.95" customHeight="1">
      <c r="B39" s="403"/>
      <c r="C39" s="403"/>
      <c r="D39" s="403"/>
      <c r="E39" s="403"/>
      <c r="F39" s="403"/>
      <c r="G39" s="403"/>
      <c r="H39" s="403"/>
      <c r="I39" s="403"/>
      <c r="J39" s="403"/>
      <c r="K39" s="403"/>
      <c r="O39" s="404"/>
      <c r="P39" s="404"/>
      <c r="Q39" s="404"/>
      <c r="R39" s="404"/>
      <c r="S39" s="404"/>
      <c r="T39" s="404"/>
      <c r="U39" s="404"/>
      <c r="V39" s="404"/>
      <c r="W39" s="404"/>
      <c r="Z39" s="129"/>
      <c r="AA39" s="130"/>
      <c r="AB39" s="131"/>
      <c r="AC39" s="132"/>
      <c r="AD39" s="132"/>
      <c r="AE39" s="130"/>
      <c r="AF39" s="130"/>
      <c r="AG39" s="130"/>
      <c r="AH39" s="129"/>
      <c r="AK39" s="156" t="s">
        <v>19</v>
      </c>
      <c r="AL39" s="156"/>
      <c r="AM39" s="161"/>
      <c r="AN39" s="133"/>
      <c r="AO39" s="105"/>
      <c r="AP39" s="105"/>
      <c r="AQ39" s="161"/>
    </row>
    <row r="40" spans="2:43" ht="15.95" customHeight="1">
      <c r="O40" s="102"/>
      <c r="P40" s="103"/>
      <c r="Q40" s="103"/>
      <c r="R40" s="103"/>
      <c r="S40" s="103"/>
      <c r="T40" s="157"/>
      <c r="U40" s="157"/>
      <c r="V40" s="157"/>
      <c r="W40" s="157"/>
      <c r="Z40" s="157" t="str">
        <f>IF(AND(Z5="",Z6="",Z7="",Z8=""),"（記載要領）","   ")</f>
        <v>（記載要領）</v>
      </c>
      <c r="AA40" s="80"/>
      <c r="AB40" s="154"/>
      <c r="AC40" s="81"/>
      <c r="AD40" s="81"/>
      <c r="AE40" s="80"/>
      <c r="AF40" s="80"/>
      <c r="AG40" s="80"/>
      <c r="AH40" s="80"/>
      <c r="AK40" s="38"/>
      <c r="AL40" s="38"/>
      <c r="AM40" s="38"/>
      <c r="AN40" s="61"/>
      <c r="AO40" s="38"/>
      <c r="AP40" s="38"/>
      <c r="AQ40" s="38"/>
    </row>
    <row r="41" spans="2:43" ht="15.95" customHeight="1">
      <c r="B41" s="90" t="s">
        <v>35</v>
      </c>
      <c r="O41" s="108"/>
      <c r="P41" s="103"/>
      <c r="Q41" s="103"/>
      <c r="R41" s="103"/>
      <c r="S41" s="103"/>
      <c r="T41" s="157"/>
      <c r="U41" s="157"/>
      <c r="V41" s="157"/>
      <c r="W41" s="157"/>
      <c r="Z41" s="406" t="str">
        <f>IF(COUNTIF(Z5:Z11,"")=7,"・ 購入の場合は、備考欄に取得年月日を記載すること。","  ")</f>
        <v>・ 購入の場合は、備考欄に取得年月日を記載すること。</v>
      </c>
      <c r="AA41" s="406"/>
      <c r="AB41" s="406"/>
      <c r="AC41" s="406"/>
      <c r="AD41" s="406"/>
      <c r="AE41" s="406"/>
      <c r="AF41" s="406"/>
      <c r="AG41" s="406"/>
      <c r="AH41" s="406"/>
      <c r="AK41" s="157" t="str">
        <f>IF(AND(AK7="",AK8="",AK9="",AK10="",AK11=""),"(記載要領）","")</f>
        <v>(記載要領）</v>
      </c>
      <c r="AL41" s="157"/>
      <c r="AM41" s="157"/>
      <c r="AN41" s="164"/>
      <c r="AO41" s="157"/>
      <c r="AP41" s="157"/>
      <c r="AQ41" s="157"/>
    </row>
    <row r="42" spans="2:43" ht="15.95" customHeight="1">
      <c r="B42" s="96" t="s">
        <v>22</v>
      </c>
      <c r="O42" s="109"/>
      <c r="P42" s="110"/>
      <c r="Q42" s="110"/>
      <c r="R42" s="110"/>
      <c r="S42" s="110"/>
      <c r="T42" s="157"/>
      <c r="U42" s="157"/>
      <c r="V42" s="157"/>
      <c r="W42" s="157"/>
      <c r="Z42" s="389" t="e">
        <f>IF(COUNTIF(Z5:Z12,"")=8,#REF!,"  ")</f>
        <v>#REF!</v>
      </c>
      <c r="AA42" s="389"/>
      <c r="AB42" s="389"/>
      <c r="AC42" s="389"/>
      <c r="AD42" s="389"/>
      <c r="AE42" s="389"/>
      <c r="AF42" s="389"/>
      <c r="AG42" s="389"/>
      <c r="AH42" s="389"/>
      <c r="AK42" s="406" t="str">
        <f>IF(AND(AK7="",AK8="",AK9="",AK10="",AK11=""),"・試作品等が複数の部分により構成される場合には、その部分を試作品等の内訳として記載すること。","")</f>
        <v>・試作品等が複数の部分により構成される場合には、その部分を試作品等の内訳として記載すること。</v>
      </c>
      <c r="AL42" s="405"/>
      <c r="AM42" s="405"/>
      <c r="AN42" s="405"/>
      <c r="AO42" s="405"/>
      <c r="AP42" s="405"/>
      <c r="AQ42" s="405"/>
    </row>
    <row r="43" spans="2:43" ht="15.95" customHeight="1">
      <c r="O43" s="111"/>
      <c r="P43" s="112"/>
      <c r="Q43" s="112"/>
      <c r="R43" s="112"/>
      <c r="S43" s="112"/>
      <c r="T43" s="157"/>
      <c r="U43" s="157"/>
      <c r="V43" s="157"/>
      <c r="W43" s="157"/>
      <c r="Z43" s="389"/>
      <c r="AA43" s="389"/>
      <c r="AB43" s="389"/>
      <c r="AC43" s="389"/>
      <c r="AD43" s="389"/>
      <c r="AE43" s="389"/>
      <c r="AF43" s="389"/>
      <c r="AG43" s="389"/>
      <c r="AH43" s="389"/>
      <c r="AK43" s="406" t="str">
        <f>IF(AND(AK7="",AK8="",AK9="",AK10="",AK11=""),"・「製造又は取得価格」欄は、当該試作品等の直接材料費の額を記載すること。","")</f>
        <v>・「製造又は取得価格」欄は、当該試作品等の直接材料費の額を記載すること。</v>
      </c>
      <c r="AL43" s="405"/>
      <c r="AM43" s="405"/>
      <c r="AN43" s="405"/>
      <c r="AO43" s="405"/>
      <c r="AP43" s="405"/>
      <c r="AQ43" s="405"/>
    </row>
    <row r="44" spans="2:43" ht="15.95" customHeight="1">
      <c r="O44" s="113"/>
      <c r="P44" s="114"/>
      <c r="Q44" s="114"/>
      <c r="R44" s="114"/>
      <c r="S44" s="114"/>
      <c r="T44" s="157"/>
      <c r="U44" s="157"/>
      <c r="V44" s="157"/>
      <c r="W44" s="157"/>
      <c r="Z44" s="389"/>
      <c r="AA44" s="389"/>
      <c r="AB44" s="389"/>
      <c r="AC44" s="389"/>
      <c r="AD44" s="389"/>
      <c r="AE44" s="389"/>
      <c r="AF44" s="389"/>
      <c r="AG44" s="389"/>
      <c r="AH44" s="389"/>
      <c r="AK44" s="406" t="str">
        <f>IF(AND(AK7="",AK8="",AK9="",AK10="",AK11=""),"・「資産計上した場合の年月」欄は、各年度中に資産計上した場合に記載すること。","")</f>
        <v>・「資産計上した場合の年月」欄は、各年度中に資産計上した場合に記載すること。</v>
      </c>
      <c r="AL44" s="405"/>
      <c r="AM44" s="405"/>
      <c r="AN44" s="405"/>
      <c r="AO44" s="405"/>
      <c r="AP44" s="405"/>
      <c r="AQ44" s="405"/>
    </row>
    <row r="45" spans="2:43" ht="15.95" customHeight="1">
      <c r="O45" s="115"/>
      <c r="P45" s="114"/>
      <c r="Q45" s="114"/>
      <c r="R45" s="114"/>
      <c r="S45" s="114"/>
      <c r="T45" s="157"/>
      <c r="U45" s="157"/>
      <c r="V45" s="157"/>
      <c r="W45" s="157"/>
      <c r="Z45" s="389"/>
      <c r="AA45" s="389"/>
      <c r="AB45" s="389"/>
      <c r="AC45" s="389"/>
      <c r="AD45" s="389"/>
      <c r="AE45" s="389"/>
      <c r="AF45" s="389"/>
      <c r="AG45" s="389"/>
      <c r="AH45" s="389"/>
      <c r="AK45" s="407" t="str">
        <f>IF(AND(AK7="",AK8="",AK9="",AK10="",AK11=""),"・「備考」欄には、委託先において、事業終了までに試作品等を完成品として資産計上する
   予定がある場合に、その旨を記載すること。","")</f>
        <v>・「備考」欄には、委託先において、事業終了までに試作品等を完成品として資産計上する
   予定がある場合に、その旨を記載すること。</v>
      </c>
      <c r="AL45" s="408"/>
      <c r="AM45" s="408"/>
      <c r="AN45" s="408"/>
      <c r="AO45" s="408"/>
      <c r="AP45" s="408"/>
      <c r="AQ45" s="408"/>
    </row>
    <row r="46" spans="2:43" ht="15.95" customHeight="1">
      <c r="P46" s="114"/>
      <c r="Q46" s="114"/>
      <c r="R46" s="114"/>
      <c r="S46" s="114"/>
      <c r="T46" s="157"/>
      <c r="U46" s="157"/>
      <c r="V46" s="157"/>
      <c r="W46" s="157"/>
      <c r="Z46" s="389"/>
      <c r="AA46" s="389"/>
      <c r="AB46" s="389"/>
      <c r="AC46" s="389"/>
      <c r="AD46" s="389"/>
      <c r="AE46" s="389"/>
      <c r="AF46" s="389"/>
      <c r="AG46" s="389"/>
      <c r="AH46" s="389"/>
      <c r="AK46" s="408"/>
      <c r="AL46" s="408"/>
      <c r="AM46" s="408"/>
      <c r="AN46" s="408"/>
      <c r="AO46" s="408"/>
      <c r="AP46" s="408"/>
      <c r="AQ46" s="408"/>
    </row>
    <row r="47" spans="2:43" ht="15.95" customHeight="1">
      <c r="C47" s="117"/>
      <c r="D47" s="117"/>
      <c r="E47" s="117"/>
      <c r="F47" s="117"/>
      <c r="G47" s="117"/>
      <c r="H47" s="117"/>
      <c r="O47" s="107"/>
      <c r="P47" s="114"/>
      <c r="Q47" s="114"/>
      <c r="R47" s="114"/>
      <c r="S47" s="114"/>
      <c r="T47" s="157"/>
      <c r="U47" s="157"/>
      <c r="V47" s="157"/>
      <c r="W47" s="157"/>
      <c r="Z47" s="389"/>
      <c r="AA47" s="389"/>
      <c r="AB47" s="389"/>
      <c r="AC47" s="389"/>
      <c r="AD47" s="389"/>
      <c r="AE47" s="389"/>
      <c r="AF47" s="389"/>
      <c r="AG47" s="389"/>
      <c r="AH47" s="389"/>
    </row>
    <row r="48" spans="2:43" ht="15.95" customHeight="1">
      <c r="O48" s="106"/>
      <c r="P48" s="114"/>
      <c r="Q48" s="114"/>
      <c r="R48" s="114"/>
      <c r="S48" s="114"/>
      <c r="T48" s="157"/>
      <c r="U48" s="157"/>
      <c r="V48" s="157"/>
      <c r="W48" s="157"/>
      <c r="Z48" s="389"/>
      <c r="AA48" s="389"/>
      <c r="AB48" s="389"/>
      <c r="AC48" s="389"/>
      <c r="AD48" s="389"/>
      <c r="AE48" s="389"/>
      <c r="AF48" s="389"/>
      <c r="AG48" s="389"/>
      <c r="AH48" s="389"/>
    </row>
    <row r="49" spans="1:36" ht="15.95" customHeight="1">
      <c r="A49" s="363"/>
      <c r="B49" s="405"/>
      <c r="C49" s="405"/>
      <c r="D49" s="405"/>
      <c r="E49" s="405"/>
      <c r="F49" s="405"/>
      <c r="G49" s="405"/>
      <c r="H49" s="405"/>
      <c r="I49" s="405"/>
      <c r="J49" s="405"/>
      <c r="K49" s="405"/>
      <c r="L49" s="405"/>
      <c r="M49" s="163"/>
      <c r="N49" s="163"/>
      <c r="O49" s="163"/>
      <c r="P49" s="163"/>
      <c r="Q49" s="163"/>
      <c r="R49" s="163"/>
      <c r="S49" s="163"/>
      <c r="T49" s="163"/>
      <c r="U49" s="163"/>
      <c r="V49" s="163"/>
      <c r="W49" s="163"/>
      <c r="Y49" s="85"/>
      <c r="AI49" s="163"/>
      <c r="AJ49" s="119"/>
    </row>
    <row r="50" spans="1:36" ht="15.95" customHeight="1">
      <c r="P50" s="114"/>
      <c r="Q50" s="114"/>
      <c r="R50" s="114"/>
      <c r="S50" s="114"/>
      <c r="T50" s="157"/>
      <c r="U50" s="157"/>
      <c r="V50" s="157"/>
      <c r="W50" s="157"/>
    </row>
    <row r="51" spans="1:36" ht="15.95" customHeight="1"/>
    <row r="52" spans="1:36" ht="15.95" customHeight="1"/>
    <row r="53" spans="1:36" ht="15.95" customHeight="1"/>
    <row r="54" spans="1:36" ht="15.95" customHeight="1"/>
    <row r="55" spans="1:36" ht="15.95" customHeight="1"/>
    <row r="56" spans="1:36" ht="15.95" customHeight="1"/>
    <row r="57" spans="1:36" ht="15.95" customHeight="1"/>
    <row r="58" spans="1:36" ht="15.95" customHeight="1"/>
    <row r="59" spans="1:36" ht="15.95" customHeight="1"/>
    <row r="60" spans="1:36" ht="15.95" customHeight="1"/>
    <row r="61" spans="1:36" ht="15.95" customHeight="1"/>
    <row r="62" spans="1:36" ht="15.95" customHeight="1"/>
    <row r="63" spans="1:36" ht="15.95" customHeight="1"/>
    <row r="64" spans="1:36"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spans="2:34" ht="15.95" customHeight="1"/>
    <row r="82" spans="2:34" ht="15.95" customHeight="1"/>
    <row r="83" spans="2:34" ht="15.95" customHeight="1"/>
    <row r="84" spans="2:34" ht="15.95" customHeight="1"/>
    <row r="85" spans="2:34" ht="15.95" customHeight="1"/>
    <row r="86" spans="2:34" ht="15.95" customHeight="1"/>
    <row r="87" spans="2:34" ht="15.95" customHeight="1"/>
    <row r="88" spans="2:34" ht="15.95" customHeight="1"/>
    <row r="89" spans="2:34" ht="15.95" customHeight="1"/>
    <row r="90" spans="2:34" ht="15.95" customHeight="1"/>
    <row r="91" spans="2:34" ht="15.95" customHeight="1"/>
    <row r="92" spans="2:34" ht="15.95" customHeight="1"/>
    <row r="93" spans="2:34" ht="12">
      <c r="B93" s="150"/>
      <c r="C93" s="151"/>
      <c r="E93" s="148"/>
      <c r="O93" s="150"/>
      <c r="Z93" s="389"/>
      <c r="AA93" s="389"/>
      <c r="AB93" s="389"/>
      <c r="AC93" s="389"/>
      <c r="AD93" s="389"/>
      <c r="AE93" s="389"/>
      <c r="AF93" s="389"/>
      <c r="AG93" s="389"/>
      <c r="AH93" s="389"/>
    </row>
    <row r="94" spans="2:34" ht="12">
      <c r="B94" s="150"/>
      <c r="C94" s="151"/>
      <c r="E94" s="148"/>
      <c r="O94" s="150"/>
      <c r="Z94" s="389"/>
      <c r="AA94" s="389"/>
      <c r="AB94" s="389"/>
      <c r="AC94" s="389"/>
      <c r="AD94" s="389"/>
      <c r="AE94" s="389"/>
      <c r="AF94" s="389"/>
      <c r="AG94" s="389"/>
      <c r="AH94" s="389"/>
    </row>
    <row r="95" spans="2:34" ht="12">
      <c r="B95" s="150"/>
      <c r="C95" s="151"/>
      <c r="E95" s="148"/>
      <c r="O95" s="150"/>
      <c r="Z95" s="389"/>
      <c r="AA95" s="389"/>
      <c r="AB95" s="389"/>
      <c r="AC95" s="389"/>
      <c r="AD95" s="389"/>
      <c r="AE95" s="389"/>
      <c r="AF95" s="389"/>
      <c r="AG95" s="389"/>
      <c r="AH95" s="389"/>
    </row>
    <row r="96" spans="2:34" ht="12">
      <c r="B96" s="150"/>
      <c r="C96" s="151"/>
      <c r="E96" s="148"/>
      <c r="O96" s="150"/>
      <c r="Z96" s="389"/>
      <c r="AA96" s="389"/>
      <c r="AB96" s="389"/>
      <c r="AC96" s="389"/>
      <c r="AD96" s="389"/>
      <c r="AE96" s="389"/>
      <c r="AF96" s="389"/>
      <c r="AG96" s="389"/>
      <c r="AH96" s="389"/>
    </row>
    <row r="97" spans="2:15" ht="12">
      <c r="B97" s="150"/>
      <c r="C97" s="151"/>
      <c r="E97" s="148"/>
      <c r="O97" s="150"/>
    </row>
    <row r="98" spans="2:15" ht="12">
      <c r="B98" s="150"/>
      <c r="C98" s="151"/>
      <c r="E98" s="148"/>
      <c r="O98" s="150"/>
    </row>
    <row r="99" spans="2:15" ht="12">
      <c r="B99" s="150"/>
      <c r="C99" s="151"/>
      <c r="E99" s="148"/>
      <c r="O99" s="150"/>
    </row>
    <row r="100" spans="2:15" ht="12">
      <c r="B100" s="150"/>
      <c r="C100" s="151"/>
      <c r="E100" s="148"/>
      <c r="O100" s="150"/>
    </row>
    <row r="101" spans="2:15" ht="12">
      <c r="B101" s="150"/>
      <c r="C101" s="151"/>
      <c r="E101" s="148"/>
      <c r="O101" s="150"/>
    </row>
    <row r="102" spans="2:15" ht="12">
      <c r="B102" s="150"/>
      <c r="C102" s="151"/>
      <c r="E102" s="148"/>
      <c r="O102" s="150"/>
    </row>
    <row r="103" spans="2:15" ht="12">
      <c r="B103" s="150"/>
      <c r="C103" s="151"/>
      <c r="E103" s="148"/>
      <c r="O103" s="150"/>
    </row>
    <row r="104" spans="2:15" ht="12">
      <c r="B104" s="152"/>
      <c r="C104" s="151"/>
      <c r="E104" s="148"/>
      <c r="O104" s="150"/>
    </row>
    <row r="105" spans="2:15" ht="12">
      <c r="B105" s="152"/>
      <c r="C105" s="151"/>
      <c r="E105" s="148"/>
      <c r="O105" s="150"/>
    </row>
    <row r="106" spans="2:15" ht="12">
      <c r="B106" s="152"/>
      <c r="C106" s="151"/>
      <c r="E106" s="148"/>
      <c r="O106" s="150"/>
    </row>
    <row r="107" spans="2:15" ht="12">
      <c r="B107" s="152"/>
      <c r="C107" s="151"/>
      <c r="E107" s="148"/>
      <c r="O107" s="150"/>
    </row>
    <row r="108" spans="2:15" ht="12">
      <c r="B108" s="152"/>
      <c r="C108" s="151"/>
      <c r="E108" s="148"/>
      <c r="O108" s="150"/>
    </row>
    <row r="109" spans="2:15" ht="12">
      <c r="B109" s="152"/>
      <c r="C109" s="151"/>
      <c r="E109" s="148"/>
      <c r="O109" s="150"/>
    </row>
    <row r="110" spans="2:15" ht="12">
      <c r="B110" s="152"/>
      <c r="C110" s="151"/>
      <c r="E110" s="148"/>
      <c r="O110" s="150"/>
    </row>
    <row r="111" spans="2:15" ht="12">
      <c r="B111" s="152"/>
      <c r="C111" s="151"/>
      <c r="E111" s="148"/>
      <c r="O111" s="150"/>
    </row>
    <row r="112" spans="2:15" ht="12">
      <c r="B112" s="152"/>
      <c r="C112" s="151"/>
      <c r="E112" s="148"/>
      <c r="O112" s="150"/>
    </row>
    <row r="113" spans="2:15" ht="12">
      <c r="B113" s="152"/>
      <c r="C113" s="151"/>
      <c r="E113" s="148"/>
      <c r="O113" s="150"/>
    </row>
    <row r="114" spans="2:15" ht="12">
      <c r="B114" s="152"/>
      <c r="C114" s="151"/>
      <c r="E114" s="148"/>
      <c r="O114" s="150"/>
    </row>
    <row r="115" spans="2:15" ht="12">
      <c r="B115" s="152"/>
      <c r="C115" s="151"/>
      <c r="E115" s="148"/>
      <c r="O115" s="150"/>
    </row>
    <row r="116" spans="2:15" ht="12">
      <c r="B116" s="152"/>
      <c r="C116" s="151"/>
      <c r="E116" s="148"/>
      <c r="O116" s="150"/>
    </row>
    <row r="117" spans="2:15" ht="12">
      <c r="B117" s="152"/>
      <c r="C117" s="151"/>
      <c r="E117" s="148"/>
      <c r="O117" s="150"/>
    </row>
    <row r="118" spans="2:15" ht="12">
      <c r="B118" s="152"/>
      <c r="C118" s="151"/>
      <c r="E118" s="148"/>
      <c r="O118" s="150"/>
    </row>
    <row r="119" spans="2:15" ht="12">
      <c r="B119" s="152"/>
      <c r="C119" s="151"/>
      <c r="E119" s="148"/>
      <c r="O119" s="150"/>
    </row>
    <row r="120" spans="2:15" ht="12">
      <c r="B120" s="152"/>
      <c r="C120" s="151"/>
      <c r="E120" s="148"/>
      <c r="O120" s="150"/>
    </row>
    <row r="121" spans="2:15" ht="12">
      <c r="B121" s="152"/>
      <c r="C121" s="151"/>
      <c r="E121" s="148"/>
      <c r="O121" s="150"/>
    </row>
    <row r="122" spans="2:15" ht="12">
      <c r="B122" s="152"/>
      <c r="C122" s="151"/>
      <c r="E122" s="148"/>
      <c r="O122" s="150"/>
    </row>
    <row r="123" spans="2:15" ht="12">
      <c r="B123" s="152"/>
      <c r="C123" s="151"/>
      <c r="E123" s="148"/>
      <c r="O123" s="150"/>
    </row>
    <row r="124" spans="2:15" ht="12">
      <c r="B124" s="152"/>
      <c r="C124" s="151"/>
      <c r="E124" s="148"/>
      <c r="O124" s="150"/>
    </row>
    <row r="125" spans="2:15" ht="12">
      <c r="B125" s="152"/>
      <c r="C125" s="151"/>
      <c r="E125" s="148"/>
      <c r="O125" s="150"/>
    </row>
    <row r="126" spans="2:15" ht="12">
      <c r="B126" s="152"/>
      <c r="C126" s="151"/>
      <c r="E126" s="148"/>
      <c r="O126" s="150"/>
    </row>
    <row r="127" spans="2:15" ht="12">
      <c r="B127" s="152"/>
      <c r="C127" s="151"/>
      <c r="E127" s="148"/>
      <c r="O127" s="150"/>
    </row>
    <row r="128" spans="2:15" ht="12">
      <c r="B128" s="152"/>
      <c r="C128" s="151"/>
      <c r="E128" s="148"/>
      <c r="O128" s="150"/>
    </row>
    <row r="129" spans="2:15" ht="12">
      <c r="B129" s="152"/>
      <c r="C129" s="151"/>
      <c r="E129" s="148"/>
      <c r="O129" s="150"/>
    </row>
    <row r="130" spans="2:15" ht="12">
      <c r="B130" s="152"/>
      <c r="C130" s="151"/>
      <c r="E130" s="148"/>
      <c r="O130" s="150"/>
    </row>
    <row r="131" spans="2:15" ht="12">
      <c r="B131" s="152"/>
      <c r="C131" s="151"/>
      <c r="E131" s="148"/>
      <c r="O131" s="150"/>
    </row>
    <row r="132" spans="2:15" ht="12">
      <c r="B132" s="152"/>
      <c r="C132" s="151"/>
      <c r="E132" s="148"/>
      <c r="O132" s="150"/>
    </row>
    <row r="133" spans="2:15" ht="12">
      <c r="B133" s="152"/>
      <c r="C133" s="151"/>
      <c r="E133" s="148"/>
      <c r="O133" s="150"/>
    </row>
    <row r="134" spans="2:15" ht="12">
      <c r="B134" s="152"/>
      <c r="C134" s="151"/>
      <c r="E134" s="148"/>
      <c r="O134" s="150"/>
    </row>
    <row r="135" spans="2:15" ht="12">
      <c r="B135" s="152"/>
      <c r="C135" s="151"/>
      <c r="E135" s="148"/>
      <c r="O135" s="150"/>
    </row>
    <row r="136" spans="2:15" ht="12">
      <c r="B136" s="152"/>
      <c r="C136" s="151"/>
      <c r="E136" s="148"/>
      <c r="O136" s="150"/>
    </row>
    <row r="137" spans="2:15" ht="12">
      <c r="B137" s="152"/>
      <c r="C137" s="151"/>
      <c r="E137" s="148"/>
      <c r="O137" s="150"/>
    </row>
    <row r="138" spans="2:15" ht="12">
      <c r="B138" s="152"/>
      <c r="C138" s="151"/>
      <c r="E138" s="148"/>
      <c r="O138" s="150"/>
    </row>
    <row r="139" spans="2:15" ht="12">
      <c r="B139" s="152"/>
      <c r="C139" s="151"/>
      <c r="E139" s="148"/>
      <c r="O139" s="150"/>
    </row>
    <row r="140" spans="2:15" ht="12">
      <c r="B140" s="152"/>
      <c r="C140" s="151"/>
      <c r="E140" s="148"/>
      <c r="O140" s="150"/>
    </row>
    <row r="141" spans="2:15" ht="12">
      <c r="B141" s="152"/>
      <c r="C141" s="151"/>
      <c r="E141" s="148"/>
      <c r="O141" s="150"/>
    </row>
    <row r="142" spans="2:15" ht="12">
      <c r="B142" s="152"/>
      <c r="C142" s="151"/>
      <c r="E142" s="148"/>
      <c r="O142" s="150"/>
    </row>
    <row r="143" spans="2:15" ht="12">
      <c r="B143" s="152"/>
      <c r="C143" s="151"/>
      <c r="E143" s="148"/>
      <c r="O143" s="150"/>
    </row>
    <row r="144" spans="2:15" ht="12">
      <c r="B144" s="152"/>
      <c r="C144" s="151"/>
      <c r="E144" s="148"/>
      <c r="O144" s="152"/>
    </row>
    <row r="145" spans="2:15" ht="12">
      <c r="B145" s="153"/>
      <c r="C145" s="151"/>
      <c r="E145" s="148"/>
      <c r="O145" s="153"/>
    </row>
    <row r="146" spans="2:15" ht="12">
      <c r="B146" s="153"/>
      <c r="C146" s="151"/>
      <c r="E146" s="148"/>
      <c r="O146" s="153"/>
    </row>
    <row r="147" spans="2:15" ht="12">
      <c r="B147" s="153"/>
      <c r="C147" s="151"/>
      <c r="E147" s="148"/>
      <c r="O147" s="153"/>
    </row>
    <row r="148" spans="2:15" ht="12">
      <c r="B148" s="153"/>
      <c r="C148" s="151"/>
      <c r="E148" s="148"/>
      <c r="O148" s="153"/>
    </row>
    <row r="149" spans="2:15" ht="12">
      <c r="B149" s="153"/>
      <c r="C149" s="151"/>
      <c r="E149" s="148"/>
      <c r="O149" s="153"/>
    </row>
    <row r="150" spans="2:15" ht="12">
      <c r="B150" s="153"/>
      <c r="C150" s="151"/>
      <c r="E150" s="148"/>
      <c r="O150" s="153"/>
    </row>
    <row r="151" spans="2:15" ht="12">
      <c r="B151" s="153"/>
      <c r="C151" s="151"/>
      <c r="E151" s="148"/>
      <c r="O151" s="153"/>
    </row>
    <row r="152" spans="2:15" ht="12">
      <c r="B152" s="153"/>
      <c r="C152" s="151"/>
      <c r="E152" s="148"/>
      <c r="O152" s="153"/>
    </row>
    <row r="153" spans="2:15" ht="12">
      <c r="B153" s="153"/>
      <c r="C153" s="151"/>
      <c r="E153" s="148"/>
      <c r="O153" s="153"/>
    </row>
    <row r="154" spans="2:15" ht="12">
      <c r="B154" s="153"/>
      <c r="C154" s="151"/>
      <c r="E154" s="148"/>
      <c r="O154" s="153"/>
    </row>
    <row r="155" spans="2:15" ht="12">
      <c r="B155" s="153"/>
      <c r="C155" s="151"/>
      <c r="E155" s="148"/>
      <c r="O155" s="153"/>
    </row>
    <row r="156" spans="2:15" ht="12">
      <c r="B156" s="153"/>
      <c r="C156" s="151"/>
      <c r="E156" s="148"/>
      <c r="O156" s="153"/>
    </row>
    <row r="157" spans="2:15" ht="12">
      <c r="B157" s="153"/>
      <c r="C157" s="151"/>
      <c r="E157" s="148"/>
      <c r="O157" s="153"/>
    </row>
    <row r="158" spans="2:15" ht="12">
      <c r="B158" s="153"/>
      <c r="C158" s="151"/>
      <c r="E158" s="148"/>
      <c r="O158" s="153"/>
    </row>
    <row r="159" spans="2:15" ht="12">
      <c r="B159" s="153"/>
      <c r="C159" s="151"/>
      <c r="E159" s="148"/>
      <c r="O159" s="153"/>
    </row>
    <row r="160" spans="2:15" ht="12">
      <c r="B160" s="153"/>
      <c r="C160" s="151"/>
      <c r="E160" s="148"/>
      <c r="O160" s="153"/>
    </row>
    <row r="161" spans="2:15" ht="12">
      <c r="B161" s="153"/>
      <c r="C161" s="151"/>
      <c r="E161" s="148"/>
      <c r="O161" s="153"/>
    </row>
    <row r="162" spans="2:15" ht="12">
      <c r="B162" s="153"/>
      <c r="C162" s="151"/>
      <c r="E162" s="148"/>
      <c r="O162" s="153"/>
    </row>
    <row r="163" spans="2:15" ht="12">
      <c r="B163" s="153"/>
      <c r="C163" s="151"/>
      <c r="E163" s="148"/>
      <c r="O163" s="153"/>
    </row>
    <row r="164" spans="2:15" ht="12">
      <c r="B164" s="153"/>
      <c r="C164" s="151"/>
      <c r="E164" s="148"/>
      <c r="O164" s="153"/>
    </row>
    <row r="165" spans="2:15" ht="12">
      <c r="B165" s="153"/>
      <c r="C165" s="151"/>
      <c r="E165" s="148"/>
      <c r="O165" s="153"/>
    </row>
    <row r="166" spans="2:15" ht="12">
      <c r="B166" s="153"/>
      <c r="C166" s="151"/>
      <c r="E166" s="148"/>
      <c r="O166" s="153"/>
    </row>
    <row r="167" spans="2:15" ht="12">
      <c r="B167" s="153"/>
      <c r="C167" s="151"/>
      <c r="E167" s="148"/>
      <c r="O167" s="153"/>
    </row>
    <row r="168" spans="2:15" ht="12">
      <c r="B168" s="153"/>
      <c r="C168" s="151"/>
      <c r="E168" s="148"/>
      <c r="O168" s="153"/>
    </row>
    <row r="169" spans="2:15" ht="12">
      <c r="B169" s="153"/>
      <c r="C169" s="151"/>
      <c r="E169" s="148"/>
      <c r="O169" s="153"/>
    </row>
    <row r="170" spans="2:15" ht="12">
      <c r="B170" s="153"/>
      <c r="C170" s="151"/>
      <c r="E170" s="148"/>
      <c r="O170" s="153"/>
    </row>
    <row r="171" spans="2:15" ht="12">
      <c r="B171" s="153"/>
      <c r="C171" s="151"/>
      <c r="E171" s="148"/>
      <c r="O171" s="153"/>
    </row>
    <row r="172" spans="2:15" ht="12">
      <c r="B172" s="153"/>
      <c r="C172" s="151"/>
      <c r="E172" s="148"/>
      <c r="O172" s="153"/>
    </row>
    <row r="173" spans="2:15" ht="12">
      <c r="B173" s="153"/>
      <c r="C173" s="151"/>
      <c r="E173" s="148"/>
      <c r="O173" s="153"/>
    </row>
    <row r="174" spans="2:15" ht="12">
      <c r="B174" s="153"/>
      <c r="C174" s="151"/>
      <c r="E174" s="148"/>
      <c r="O174" s="153"/>
    </row>
    <row r="175" spans="2:15" ht="12">
      <c r="B175" s="153"/>
      <c r="C175" s="151"/>
      <c r="E175" s="148"/>
      <c r="O175" s="153"/>
    </row>
    <row r="176" spans="2:15" ht="12">
      <c r="B176" s="153"/>
      <c r="C176" s="151"/>
      <c r="E176" s="148"/>
      <c r="O176" s="153"/>
    </row>
    <row r="177" spans="2:15" ht="12">
      <c r="B177" s="153"/>
      <c r="C177" s="151"/>
      <c r="E177" s="148"/>
      <c r="O177" s="153"/>
    </row>
    <row r="178" spans="2:15" ht="12">
      <c r="B178" s="153"/>
      <c r="C178" s="151"/>
      <c r="E178" s="148"/>
      <c r="O178" s="153"/>
    </row>
    <row r="179" spans="2:15" ht="12">
      <c r="B179" s="153"/>
      <c r="C179" s="151"/>
      <c r="E179" s="148"/>
      <c r="O179" s="153"/>
    </row>
    <row r="180" spans="2:15" ht="12">
      <c r="B180" s="153"/>
      <c r="C180" s="151"/>
      <c r="E180" s="148"/>
      <c r="O180" s="153"/>
    </row>
    <row r="181" spans="2:15" ht="12">
      <c r="B181" s="153"/>
      <c r="C181" s="151"/>
      <c r="E181" s="148"/>
      <c r="O181" s="153"/>
    </row>
    <row r="182" spans="2:15" ht="12">
      <c r="B182" s="153"/>
      <c r="C182" s="151"/>
      <c r="E182" s="148"/>
      <c r="O182" s="153"/>
    </row>
    <row r="183" spans="2:15" ht="12">
      <c r="B183" s="153"/>
      <c r="C183" s="151"/>
      <c r="E183" s="148"/>
      <c r="O183" s="153"/>
    </row>
    <row r="184" spans="2:15" ht="12">
      <c r="B184" s="153"/>
      <c r="C184" s="151"/>
      <c r="E184" s="148"/>
      <c r="O184" s="153"/>
    </row>
    <row r="185" spans="2:15" ht="12">
      <c r="B185" s="153"/>
      <c r="C185" s="151"/>
      <c r="E185" s="148"/>
      <c r="O185" s="153"/>
    </row>
    <row r="186" spans="2:15" ht="12">
      <c r="B186" s="153"/>
      <c r="C186" s="151"/>
      <c r="E186" s="148"/>
      <c r="O186" s="153"/>
    </row>
    <row r="187" spans="2:15" ht="12">
      <c r="B187" s="153"/>
      <c r="C187" s="151"/>
      <c r="E187" s="148"/>
      <c r="O187" s="153"/>
    </row>
    <row r="188" spans="2:15" ht="12">
      <c r="B188" s="153"/>
      <c r="C188" s="151"/>
      <c r="E188" s="148"/>
      <c r="O188" s="153"/>
    </row>
    <row r="189" spans="2:15" ht="12">
      <c r="B189" s="153"/>
      <c r="C189" s="151"/>
      <c r="E189" s="148"/>
      <c r="O189" s="153"/>
    </row>
    <row r="190" spans="2:15" ht="12">
      <c r="B190" s="153"/>
      <c r="C190" s="151"/>
      <c r="E190" s="148"/>
      <c r="O190" s="153"/>
    </row>
    <row r="191" spans="2:15" ht="12">
      <c r="B191" s="153"/>
      <c r="C191" s="151"/>
      <c r="E191" s="148"/>
      <c r="O191" s="153"/>
    </row>
    <row r="192" spans="2:15" ht="12">
      <c r="B192" s="153"/>
      <c r="C192" s="151"/>
      <c r="E192" s="148"/>
      <c r="O192" s="153"/>
    </row>
    <row r="193" spans="2:15" ht="12">
      <c r="B193" s="153"/>
      <c r="C193" s="151"/>
      <c r="E193" s="148"/>
      <c r="O193" s="153"/>
    </row>
    <row r="194" spans="2:15" ht="12">
      <c r="B194" s="153"/>
      <c r="C194" s="151"/>
      <c r="E194" s="148"/>
      <c r="O194" s="153"/>
    </row>
    <row r="195" spans="2:15" ht="12">
      <c r="B195" s="153"/>
      <c r="C195" s="151"/>
      <c r="E195" s="148"/>
      <c r="O195" s="153"/>
    </row>
    <row r="196" spans="2:15" ht="12">
      <c r="B196" s="153"/>
      <c r="C196" s="151"/>
      <c r="E196" s="148"/>
      <c r="O196" s="153"/>
    </row>
    <row r="197" spans="2:15" ht="12">
      <c r="B197" s="153"/>
      <c r="C197" s="151"/>
      <c r="E197" s="148"/>
      <c r="O197" s="153"/>
    </row>
    <row r="198" spans="2:15" ht="12">
      <c r="B198" s="153"/>
      <c r="C198" s="151"/>
      <c r="E198" s="148"/>
      <c r="O198" s="153"/>
    </row>
    <row r="199" spans="2:15" ht="12">
      <c r="B199" s="153"/>
      <c r="C199" s="151"/>
      <c r="E199" s="148"/>
      <c r="O199" s="153"/>
    </row>
    <row r="200" spans="2:15" ht="12">
      <c r="B200" s="153"/>
      <c r="C200" s="151"/>
      <c r="E200" s="148"/>
      <c r="O200" s="153"/>
    </row>
    <row r="201" spans="2:15" ht="12">
      <c r="B201" s="153"/>
      <c r="C201" s="151"/>
      <c r="E201" s="148"/>
      <c r="O201" s="153"/>
    </row>
    <row r="202" spans="2:15" ht="12">
      <c r="B202" s="153"/>
      <c r="C202" s="151"/>
      <c r="E202" s="148"/>
      <c r="O202" s="153"/>
    </row>
    <row r="203" spans="2:15" ht="12">
      <c r="B203" s="153"/>
      <c r="C203" s="151"/>
      <c r="E203" s="148"/>
      <c r="O203" s="153"/>
    </row>
    <row r="204" spans="2:15" ht="12">
      <c r="B204" s="153"/>
      <c r="C204" s="151"/>
      <c r="E204" s="148"/>
      <c r="O204" s="153"/>
    </row>
    <row r="205" spans="2:15" ht="12">
      <c r="B205" s="153"/>
      <c r="C205" s="151"/>
      <c r="E205" s="148"/>
      <c r="O205" s="153"/>
    </row>
    <row r="206" spans="2:15" ht="12">
      <c r="B206" s="153"/>
      <c r="C206" s="151"/>
      <c r="E206" s="148"/>
      <c r="O206" s="153"/>
    </row>
    <row r="207" spans="2:15" ht="12">
      <c r="B207" s="153"/>
      <c r="C207" s="151"/>
      <c r="E207" s="148"/>
      <c r="O207" s="153"/>
    </row>
    <row r="208" spans="2:15" ht="12">
      <c r="B208" s="153"/>
      <c r="C208" s="151"/>
      <c r="E208" s="148"/>
      <c r="O208" s="153"/>
    </row>
    <row r="209" spans="2:15" ht="12">
      <c r="B209" s="153"/>
      <c r="C209" s="157"/>
      <c r="O209" s="153"/>
    </row>
  </sheetData>
  <sheetProtection sheet="1" objects="1" scenarios="1" formatCells="0" insertColumns="0" insertRows="0" deleteColumns="0" deleteRows="0" selectLockedCells="1"/>
  <dataConsolidate/>
  <mergeCells count="40">
    <mergeCell ref="A49:L49"/>
    <mergeCell ref="Z93:AH96"/>
    <mergeCell ref="Z41:AH41"/>
    <mergeCell ref="Z42:AH48"/>
    <mergeCell ref="AK42:AQ42"/>
    <mergeCell ref="AK43:AQ43"/>
    <mergeCell ref="AK44:AQ44"/>
    <mergeCell ref="AK45:AQ46"/>
    <mergeCell ref="B33:E33"/>
    <mergeCell ref="T33:W33"/>
    <mergeCell ref="B34:E34"/>
    <mergeCell ref="B37:K37"/>
    <mergeCell ref="B38:K38"/>
    <mergeCell ref="O38:W39"/>
    <mergeCell ref="B39:K39"/>
    <mergeCell ref="T32:W32"/>
    <mergeCell ref="F12:K13"/>
    <mergeCell ref="F14:K15"/>
    <mergeCell ref="R15:S15"/>
    <mergeCell ref="F16:K17"/>
    <mergeCell ref="T16:W16"/>
    <mergeCell ref="F18:J19"/>
    <mergeCell ref="K18:K19"/>
    <mergeCell ref="B22:K24"/>
    <mergeCell ref="T26:U26"/>
    <mergeCell ref="T27:W27"/>
    <mergeCell ref="B29:K30"/>
    <mergeCell ref="T30:W30"/>
    <mergeCell ref="AM3:AM6"/>
    <mergeCell ref="AN3:AN6"/>
    <mergeCell ref="AO3:AO6"/>
    <mergeCell ref="AP3:AP6"/>
    <mergeCell ref="AQ3:AQ6"/>
    <mergeCell ref="AL5:AL6"/>
    <mergeCell ref="AC3:AD3"/>
    <mergeCell ref="AE3:AE4"/>
    <mergeCell ref="AF3:AF4"/>
    <mergeCell ref="AG3:AG4"/>
    <mergeCell ref="AK3:AK6"/>
    <mergeCell ref="AL3:AL4"/>
  </mergeCells>
  <phoneticPr fontId="3"/>
  <dataValidations count="2">
    <dataValidation allowBlank="1" showErrorMessage="1" sqref="F14:K15" xr:uid="{00000000-0002-0000-0200-000000000000}"/>
    <dataValidation imeMode="on" allowBlank="1" showInputMessage="1" showErrorMessage="1" sqref="F18 B37:K39 F12" xr:uid="{00000000-0002-0000-0200-000001000000}"/>
  </dataValidations>
  <printOptions horizontalCentered="1"/>
  <pageMargins left="0.59055118110236227" right="0.31496062992125984" top="0.78740157480314965" bottom="0.59055118110236227" header="0" footer="0"/>
  <pageSetup paperSize="9" scale="99" firstPageNumber="74" orientation="portrait" r:id="rId1"/>
  <headerFooter alignWithMargins="0"/>
  <colBreaks count="3" manualBreakCount="3">
    <brk id="12" max="47" man="1"/>
    <brk id="23" max="47" man="1"/>
    <brk id="34" max="4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FD2E-0415-4811-8686-3BE7D0C719F2}">
  <dimension ref="A1:AR217"/>
  <sheetViews>
    <sheetView view="pageBreakPreview" topLeftCell="A10" zoomScale="90" zoomScaleNormal="100" zoomScaleSheetLayoutView="90" workbookViewId="0"/>
  </sheetViews>
  <sheetFormatPr defaultColWidth="9" defaultRowHeight="15" customHeight="1"/>
  <cols>
    <col min="1" max="1" width="1.625" style="248" customWidth="1"/>
    <col min="2" max="9" width="8.875" style="248" customWidth="1"/>
    <col min="10" max="10" width="6.125" style="248" customWidth="1"/>
    <col min="11" max="11" width="4" style="248" customWidth="1"/>
    <col min="12" max="12" width="4.25" style="248" customWidth="1"/>
    <col min="13" max="13" width="1.5" style="248" customWidth="1"/>
    <col min="14" max="14" width="1.875" style="248" customWidth="1"/>
    <col min="15" max="15" width="1.5" style="248" customWidth="1"/>
    <col min="16" max="16" width="15.125" style="248" customWidth="1"/>
    <col min="17" max="18" width="13.125" style="248" customWidth="1"/>
    <col min="19" max="20" width="8.625" style="248" customWidth="1"/>
    <col min="21" max="21" width="15.625" style="248" customWidth="1"/>
    <col min="22" max="22" width="9.875" style="248" customWidth="1"/>
    <col min="23" max="23" width="2.875" style="248" customWidth="1"/>
    <col min="24" max="26" width="1.625" style="248" customWidth="1"/>
    <col min="27" max="27" width="12.75" style="248" customWidth="1"/>
    <col min="28" max="28" width="10.75" style="248" customWidth="1"/>
    <col min="29" max="29" width="4.75" style="248" customWidth="1"/>
    <col min="30" max="31" width="8.75" style="248" customWidth="1"/>
    <col min="32" max="32" width="12.75" style="248" customWidth="1"/>
    <col min="33" max="33" width="9.75" style="248" customWidth="1"/>
    <col min="34" max="34" width="9.25" style="248" customWidth="1"/>
    <col min="35" max="35" width="11.875" style="248" customWidth="1"/>
    <col min="36" max="36" width="1.5" style="248" customWidth="1"/>
    <col min="37" max="37" width="1.625" style="248" customWidth="1"/>
    <col min="38" max="38" width="16.5" style="248" customWidth="1"/>
    <col min="39" max="39" width="8.875" style="248" customWidth="1"/>
    <col min="40" max="40" width="12.75" style="248" customWidth="1"/>
    <col min="41" max="41" width="9" style="248" customWidth="1"/>
    <col min="42" max="42" width="10.75" style="248" customWidth="1"/>
    <col min="43" max="43" width="10.125" style="248" customWidth="1"/>
    <col min="44" max="44" width="11.625" style="248" customWidth="1"/>
    <col min="45" max="16384" width="9" style="248"/>
  </cols>
  <sheetData>
    <row r="1" spans="1:44" ht="15.95" customHeight="1">
      <c r="A1" s="1" t="s">
        <v>13</v>
      </c>
      <c r="L1" s="47" t="s">
        <v>92</v>
      </c>
      <c r="M1" s="257"/>
      <c r="O1" s="248" t="s">
        <v>14</v>
      </c>
      <c r="Q1" s="288" t="s">
        <v>72</v>
      </c>
      <c r="Z1" s="248" t="s">
        <v>25</v>
      </c>
      <c r="AK1" s="248" t="s">
        <v>34</v>
      </c>
    </row>
    <row r="2" spans="1:44" ht="15.95" customHeight="1">
      <c r="A2" s="248" t="s">
        <v>46</v>
      </c>
      <c r="F2" s="257"/>
      <c r="G2" s="258"/>
      <c r="H2" s="258"/>
      <c r="I2" s="258"/>
      <c r="J2" s="258"/>
      <c r="K2" s="258"/>
      <c r="L2" s="259"/>
      <c r="M2" s="259"/>
      <c r="O2" s="128" t="s">
        <v>15</v>
      </c>
    </row>
    <row r="3" spans="1:44" ht="15.95" customHeight="1">
      <c r="P3" s="31"/>
      <c r="Q3" s="249"/>
      <c r="R3" s="249"/>
      <c r="S3" s="32" t="s">
        <v>5</v>
      </c>
      <c r="T3" s="33"/>
      <c r="U3" s="31"/>
      <c r="V3" s="34"/>
      <c r="W3" s="35"/>
      <c r="AA3" s="37"/>
      <c r="AB3" s="37"/>
      <c r="AC3" s="37"/>
      <c r="AD3" s="390" t="s">
        <v>0</v>
      </c>
      <c r="AE3" s="391"/>
      <c r="AF3" s="373" t="s">
        <v>79</v>
      </c>
      <c r="AG3" s="373" t="s">
        <v>80</v>
      </c>
      <c r="AH3" s="393" t="s">
        <v>81</v>
      </c>
      <c r="AI3" s="37"/>
      <c r="AL3" s="386" t="s">
        <v>44</v>
      </c>
      <c r="AM3" s="379"/>
      <c r="AN3" s="376" t="s">
        <v>29</v>
      </c>
      <c r="AO3" s="373" t="s">
        <v>30</v>
      </c>
      <c r="AP3" s="381" t="s">
        <v>31</v>
      </c>
      <c r="AQ3" s="373" t="s">
        <v>32</v>
      </c>
      <c r="AR3" s="376" t="s">
        <v>33</v>
      </c>
    </row>
    <row r="4" spans="1:44" ht="15.95" customHeight="1">
      <c r="P4" s="40" t="s">
        <v>9</v>
      </c>
      <c r="Q4" s="41" t="s">
        <v>23</v>
      </c>
      <c r="R4" s="41" t="s">
        <v>24</v>
      </c>
      <c r="S4" s="31" t="s">
        <v>1</v>
      </c>
      <c r="T4" s="31" t="s">
        <v>2</v>
      </c>
      <c r="U4" s="42" t="s">
        <v>6</v>
      </c>
      <c r="V4" s="43"/>
      <c r="W4" s="44"/>
      <c r="AA4" s="246" t="s">
        <v>26</v>
      </c>
      <c r="AB4" s="246" t="s">
        <v>82</v>
      </c>
      <c r="AC4" s="246" t="s">
        <v>3</v>
      </c>
      <c r="AD4" s="245" t="s">
        <v>27</v>
      </c>
      <c r="AE4" s="46" t="s">
        <v>28</v>
      </c>
      <c r="AF4" s="392"/>
      <c r="AG4" s="392"/>
      <c r="AH4" s="394"/>
      <c r="AI4" s="246" t="s">
        <v>83</v>
      </c>
      <c r="AL4" s="387"/>
      <c r="AM4" s="380"/>
      <c r="AN4" s="377"/>
      <c r="AO4" s="374"/>
      <c r="AP4" s="382"/>
      <c r="AQ4" s="374"/>
      <c r="AR4" s="377"/>
    </row>
    <row r="5" spans="1:44" ht="15.95" customHeight="1">
      <c r="F5" s="260" t="s">
        <v>16</v>
      </c>
      <c r="N5" s="47"/>
      <c r="P5" s="36"/>
      <c r="Q5" s="10" t="s">
        <v>4</v>
      </c>
      <c r="R5" s="10" t="s">
        <v>4</v>
      </c>
      <c r="S5" s="10" t="s">
        <v>4</v>
      </c>
      <c r="T5" s="10" t="s">
        <v>4</v>
      </c>
      <c r="U5" s="48"/>
      <c r="V5" s="48"/>
      <c r="W5" s="49"/>
      <c r="AA5" s="50"/>
      <c r="AB5" s="51"/>
      <c r="AC5" s="52"/>
      <c r="AD5" s="141" t="s">
        <v>4</v>
      </c>
      <c r="AE5" s="141" t="s">
        <v>4</v>
      </c>
      <c r="AF5" s="53"/>
      <c r="AG5" s="142"/>
      <c r="AH5" s="142"/>
      <c r="AI5" s="54"/>
      <c r="AL5" s="385"/>
      <c r="AM5" s="384" t="s">
        <v>45</v>
      </c>
      <c r="AN5" s="377"/>
      <c r="AO5" s="374"/>
      <c r="AP5" s="382"/>
      <c r="AQ5" s="374"/>
      <c r="AR5" s="377"/>
    </row>
    <row r="6" spans="1:44" ht="15.95" customHeight="1">
      <c r="P6" s="55" t="s">
        <v>43</v>
      </c>
      <c r="Q6" s="265"/>
      <c r="R6" s="265"/>
      <c r="S6" s="266"/>
      <c r="T6" s="266"/>
      <c r="U6" s="247"/>
      <c r="V6" s="247"/>
      <c r="W6" s="57"/>
      <c r="AA6" s="50" t="s">
        <v>137</v>
      </c>
      <c r="AB6" s="51" t="s">
        <v>138</v>
      </c>
      <c r="AC6" s="278" t="s">
        <v>139</v>
      </c>
      <c r="AD6" s="279">
        <v>12600000</v>
      </c>
      <c r="AE6" s="279">
        <v>12600000</v>
      </c>
      <c r="AF6" s="51" t="s">
        <v>140</v>
      </c>
      <c r="AG6" s="51" t="s">
        <v>141</v>
      </c>
      <c r="AH6" s="51" t="s">
        <v>94</v>
      </c>
      <c r="AI6" s="54" t="s">
        <v>142</v>
      </c>
      <c r="AL6" s="388"/>
      <c r="AM6" s="385"/>
      <c r="AN6" s="378"/>
      <c r="AO6" s="375"/>
      <c r="AP6" s="383"/>
      <c r="AQ6" s="375"/>
      <c r="AR6" s="378"/>
    </row>
    <row r="7" spans="1:44" ht="15.95" customHeight="1">
      <c r="P7" s="60"/>
      <c r="Q7" s="56"/>
      <c r="R7" s="56"/>
      <c r="S7" s="56"/>
      <c r="T7" s="56"/>
      <c r="U7" s="247"/>
      <c r="V7" s="247"/>
      <c r="W7" s="57"/>
      <c r="AA7" s="50"/>
      <c r="AB7" s="51" t="s">
        <v>143</v>
      </c>
      <c r="AC7" s="278"/>
      <c r="AD7" s="50"/>
      <c r="AE7" s="51"/>
      <c r="AF7" s="51" t="s">
        <v>144</v>
      </c>
      <c r="AG7" s="51" t="s">
        <v>145</v>
      </c>
      <c r="AH7" s="51"/>
      <c r="AI7" s="54" t="s">
        <v>146</v>
      </c>
      <c r="AL7" s="36"/>
      <c r="AM7" s="36"/>
      <c r="AN7" s="37"/>
      <c r="AO7" s="170" t="s">
        <v>4</v>
      </c>
      <c r="AP7" s="36"/>
      <c r="AQ7" s="37"/>
      <c r="AR7" s="37"/>
    </row>
    <row r="8" spans="1:44" ht="15.95" customHeight="1">
      <c r="K8" s="235" t="s">
        <v>129</v>
      </c>
      <c r="L8" s="47"/>
      <c r="M8" s="47"/>
      <c r="P8" s="264" t="s">
        <v>130</v>
      </c>
      <c r="Q8" s="265"/>
      <c r="R8" s="265"/>
      <c r="S8" s="265"/>
      <c r="T8" s="265"/>
      <c r="U8" s="247"/>
      <c r="V8" s="247"/>
      <c r="W8" s="57"/>
      <c r="AA8" s="50"/>
      <c r="AB8" s="51"/>
      <c r="AC8" s="278"/>
      <c r="AD8" s="50"/>
      <c r="AE8" s="51"/>
      <c r="AF8" s="51"/>
      <c r="AG8" s="51"/>
      <c r="AH8" s="51"/>
      <c r="AI8" s="54"/>
      <c r="AL8" s="50" t="s">
        <v>160</v>
      </c>
      <c r="AM8" s="50"/>
      <c r="AN8" s="51" t="s">
        <v>161</v>
      </c>
      <c r="AO8" s="290">
        <v>1631000</v>
      </c>
      <c r="AP8" s="50" t="s">
        <v>140</v>
      </c>
      <c r="AQ8" s="51" t="s">
        <v>162</v>
      </c>
      <c r="AR8" s="51" t="s">
        <v>163</v>
      </c>
    </row>
    <row r="9" spans="1:44" ht="15.95" customHeight="1">
      <c r="P9" s="64"/>
      <c r="Q9" s="65"/>
      <c r="R9" s="65"/>
      <c r="S9" s="65"/>
      <c r="T9" s="65"/>
      <c r="U9" s="247"/>
      <c r="V9" s="247"/>
      <c r="W9" s="57"/>
      <c r="AA9" s="58" t="s">
        <v>147</v>
      </c>
      <c r="AB9" s="51" t="s">
        <v>148</v>
      </c>
      <c r="AC9" s="278" t="s">
        <v>149</v>
      </c>
      <c r="AD9" s="70">
        <v>200000</v>
      </c>
      <c r="AE9" s="318">
        <v>2400000</v>
      </c>
      <c r="AF9" s="51" t="s">
        <v>150</v>
      </c>
      <c r="AG9" s="51" t="s">
        <v>151</v>
      </c>
      <c r="AH9" s="280"/>
      <c r="AI9" s="54" t="s">
        <v>152</v>
      </c>
      <c r="AL9" s="50"/>
      <c r="AM9" s="50"/>
      <c r="AN9" s="51"/>
      <c r="AO9" s="278"/>
      <c r="AP9" s="291" t="s">
        <v>144</v>
      </c>
      <c r="AQ9" s="51"/>
      <c r="AR9" s="51" t="s">
        <v>164</v>
      </c>
    </row>
    <row r="10" spans="1:44" ht="15.95" customHeight="1">
      <c r="B10" s="248" t="s">
        <v>36</v>
      </c>
      <c r="P10" s="66"/>
      <c r="Q10" s="67"/>
      <c r="R10" s="67"/>
      <c r="S10" s="67"/>
      <c r="T10" s="67"/>
      <c r="U10" s="48"/>
      <c r="V10" s="48"/>
      <c r="W10" s="49"/>
      <c r="AA10" s="58"/>
      <c r="AB10" s="51" t="s">
        <v>153</v>
      </c>
      <c r="AC10" s="278"/>
      <c r="AD10" s="281" t="s">
        <v>154</v>
      </c>
      <c r="AE10" s="70"/>
      <c r="AF10" s="51" t="s">
        <v>144</v>
      </c>
      <c r="AG10" s="51" t="s">
        <v>155</v>
      </c>
      <c r="AH10" s="51"/>
      <c r="AI10" s="282" t="s">
        <v>156</v>
      </c>
      <c r="AL10" s="50"/>
      <c r="AM10" s="62" t="s">
        <v>37</v>
      </c>
      <c r="AN10" s="63" t="s">
        <v>38</v>
      </c>
      <c r="AO10" s="292">
        <v>67000</v>
      </c>
      <c r="AP10" s="50"/>
      <c r="AQ10" s="51"/>
      <c r="AR10" s="51"/>
    </row>
    <row r="11" spans="1:44" ht="15.95" customHeight="1">
      <c r="B11" s="248" t="s">
        <v>20</v>
      </c>
      <c r="P11" s="68" t="s">
        <v>7</v>
      </c>
      <c r="Q11" s="267"/>
      <c r="R11" s="267"/>
      <c r="S11" s="267"/>
      <c r="T11" s="267"/>
      <c r="U11" s="69"/>
      <c r="V11" s="69"/>
      <c r="W11" s="251"/>
      <c r="AA11" s="58"/>
      <c r="AB11" s="51"/>
      <c r="AC11" s="278"/>
      <c r="AD11" s="70"/>
      <c r="AE11" s="70"/>
      <c r="AF11" s="51"/>
      <c r="AG11" s="51"/>
      <c r="AH11" s="51"/>
      <c r="AI11" s="283" t="s">
        <v>157</v>
      </c>
      <c r="AL11" s="50"/>
      <c r="AM11" s="62"/>
      <c r="AN11" s="63"/>
      <c r="AO11" s="292"/>
      <c r="AP11" s="50"/>
      <c r="AQ11" s="51"/>
      <c r="AR11" s="51"/>
    </row>
    <row r="12" spans="1:44" ht="15.95" customHeight="1">
      <c r="T12" s="48"/>
      <c r="AA12" s="58"/>
      <c r="AB12" s="51"/>
      <c r="AC12" s="278"/>
      <c r="AD12" s="70"/>
      <c r="AE12" s="70"/>
      <c r="AF12" s="51"/>
      <c r="AG12" s="51"/>
      <c r="AH12" s="51"/>
      <c r="AI12" s="284">
        <v>44286</v>
      </c>
      <c r="AL12" s="50"/>
      <c r="AM12" s="62" t="s">
        <v>37</v>
      </c>
      <c r="AN12" s="63" t="s">
        <v>39</v>
      </c>
      <c r="AO12" s="292">
        <v>89000</v>
      </c>
      <c r="AP12" s="50"/>
      <c r="AQ12" s="51"/>
      <c r="AR12" s="51"/>
    </row>
    <row r="13" spans="1:44" ht="15.95" customHeight="1">
      <c r="Q13" s="11"/>
      <c r="R13" s="11"/>
      <c r="S13" s="11"/>
      <c r="T13" s="11"/>
      <c r="U13" s="247"/>
      <c r="V13" s="247"/>
      <c r="W13" s="247"/>
      <c r="AA13" s="58"/>
      <c r="AB13" s="51"/>
      <c r="AC13" s="278"/>
      <c r="AD13" s="70"/>
      <c r="AE13" s="70"/>
      <c r="AF13" s="51"/>
      <c r="AG13" s="51"/>
      <c r="AH13" s="51"/>
      <c r="AI13" s="54" t="s">
        <v>158</v>
      </c>
      <c r="AL13" s="50"/>
      <c r="AM13" s="62"/>
      <c r="AN13" s="63"/>
      <c r="AO13" s="292"/>
      <c r="AP13" s="50"/>
      <c r="AQ13" s="51"/>
      <c r="AR13" s="51"/>
    </row>
    <row r="14" spans="1:44" ht="15.95" customHeight="1">
      <c r="F14" s="361" t="s">
        <v>96</v>
      </c>
      <c r="G14" s="361"/>
      <c r="H14" s="361"/>
      <c r="I14" s="361"/>
      <c r="J14" s="361"/>
      <c r="K14" s="361"/>
      <c r="L14" s="361"/>
      <c r="O14" s="248" t="s">
        <v>8</v>
      </c>
      <c r="Q14" s="11"/>
      <c r="R14" s="11"/>
      <c r="S14" s="11"/>
      <c r="T14" s="11"/>
      <c r="U14" s="247"/>
      <c r="V14" s="247"/>
      <c r="W14" s="247"/>
      <c r="AA14" s="58"/>
      <c r="AB14" s="51"/>
      <c r="AC14" s="278"/>
      <c r="AD14" s="70"/>
      <c r="AE14" s="70"/>
      <c r="AF14" s="51"/>
      <c r="AG14" s="51"/>
      <c r="AH14" s="51"/>
      <c r="AI14" s="285">
        <v>9600000</v>
      </c>
      <c r="AL14" s="50"/>
      <c r="AM14" s="62"/>
      <c r="AN14" s="63"/>
      <c r="AO14" s="292"/>
      <c r="AP14" s="50"/>
      <c r="AQ14" s="51"/>
      <c r="AR14" s="51"/>
    </row>
    <row r="15" spans="1:44" ht="15.95" customHeight="1">
      <c r="F15" s="361"/>
      <c r="G15" s="361"/>
      <c r="H15" s="361"/>
      <c r="I15" s="361"/>
      <c r="J15" s="361"/>
      <c r="K15" s="361"/>
      <c r="L15" s="361"/>
      <c r="P15" s="71"/>
      <c r="Q15" s="12"/>
      <c r="R15" s="12"/>
      <c r="S15" s="350" t="s">
        <v>5</v>
      </c>
      <c r="T15" s="351"/>
      <c r="U15" s="71"/>
      <c r="V15" s="72"/>
      <c r="W15" s="39"/>
      <c r="AA15" s="58"/>
      <c r="AB15" s="51"/>
      <c r="AC15" s="278"/>
      <c r="AD15" s="70"/>
      <c r="AE15" s="70"/>
      <c r="AF15" s="51"/>
      <c r="AG15" s="51"/>
      <c r="AH15" s="51"/>
      <c r="AI15" s="286" t="s">
        <v>159</v>
      </c>
      <c r="AL15" s="62"/>
      <c r="AM15" s="62"/>
      <c r="AN15" s="62"/>
      <c r="AO15" s="62"/>
      <c r="AP15" s="62"/>
      <c r="AQ15" s="62"/>
      <c r="AR15" s="63"/>
    </row>
    <row r="16" spans="1:44" ht="15.95" customHeight="1">
      <c r="F16" s="361" t="s">
        <v>125</v>
      </c>
      <c r="G16" s="361"/>
      <c r="H16" s="361"/>
      <c r="I16" s="361"/>
      <c r="J16" s="361"/>
      <c r="K16" s="361"/>
      <c r="L16" s="361"/>
      <c r="P16" s="73" t="s">
        <v>9</v>
      </c>
      <c r="Q16" s="13" t="s">
        <v>10</v>
      </c>
      <c r="R16" s="13" t="s">
        <v>11</v>
      </c>
      <c r="S16" s="14" t="s">
        <v>1</v>
      </c>
      <c r="T16" s="14" t="s">
        <v>2</v>
      </c>
      <c r="U16" s="352" t="s">
        <v>6</v>
      </c>
      <c r="V16" s="353"/>
      <c r="W16" s="354"/>
      <c r="AA16" s="58"/>
      <c r="AB16" s="51"/>
      <c r="AC16" s="278"/>
      <c r="AD16" s="70"/>
      <c r="AE16" s="70"/>
      <c r="AF16" s="51"/>
      <c r="AG16" s="51"/>
      <c r="AH16" s="51"/>
      <c r="AI16" s="285">
        <v>200000</v>
      </c>
      <c r="AL16" s="62"/>
      <c r="AM16" s="62"/>
      <c r="AN16" s="62"/>
      <c r="AO16" s="62"/>
      <c r="AP16" s="62"/>
      <c r="AQ16" s="62"/>
      <c r="AR16" s="63"/>
    </row>
    <row r="17" spans="2:44" ht="15.95" customHeight="1">
      <c r="E17" s="261"/>
      <c r="F17" s="361"/>
      <c r="G17" s="361"/>
      <c r="H17" s="361"/>
      <c r="I17" s="361"/>
      <c r="J17" s="361"/>
      <c r="K17" s="361"/>
      <c r="L17" s="361"/>
      <c r="P17" s="74"/>
      <c r="Q17" s="15" t="s">
        <v>4</v>
      </c>
      <c r="R17" s="15" t="s">
        <v>4</v>
      </c>
      <c r="S17" s="15" t="s">
        <v>4</v>
      </c>
      <c r="T17" s="15" t="s">
        <v>4</v>
      </c>
      <c r="U17" s="75"/>
      <c r="V17" s="76"/>
      <c r="W17" s="77"/>
      <c r="AA17" s="58"/>
      <c r="AB17" s="51"/>
      <c r="AC17" s="52"/>
      <c r="AD17" s="237"/>
      <c r="AE17" s="237"/>
      <c r="AF17" s="51"/>
      <c r="AG17" s="143"/>
      <c r="AH17" s="143"/>
      <c r="AI17" s="54"/>
      <c r="AL17" s="62"/>
      <c r="AM17" s="62"/>
      <c r="AN17" s="62"/>
      <c r="AO17" s="62"/>
      <c r="AP17" s="62"/>
      <c r="AQ17" s="62"/>
      <c r="AR17" s="63"/>
    </row>
    <row r="18" spans="2:44" ht="15.95" customHeight="1">
      <c r="F18" s="362" t="s">
        <v>131</v>
      </c>
      <c r="G18" s="361"/>
      <c r="H18" s="361"/>
      <c r="I18" s="361"/>
      <c r="J18" s="361"/>
      <c r="K18" s="361"/>
      <c r="L18" s="361"/>
      <c r="P18" s="78" t="s">
        <v>41</v>
      </c>
      <c r="Q18" s="265"/>
      <c r="R18" s="265"/>
      <c r="S18" s="265"/>
      <c r="T18" s="265"/>
      <c r="U18" s="79"/>
      <c r="V18" s="81"/>
      <c r="W18" s="82"/>
      <c r="AA18" s="58"/>
      <c r="AB18" s="51"/>
      <c r="AC18" s="52"/>
      <c r="AD18" s="237"/>
      <c r="AE18" s="237"/>
      <c r="AF18" s="51"/>
      <c r="AG18" s="143"/>
      <c r="AH18" s="143"/>
      <c r="AI18" s="54"/>
      <c r="AL18" s="62"/>
      <c r="AM18" s="62"/>
      <c r="AN18" s="62"/>
      <c r="AO18" s="62"/>
      <c r="AP18" s="62"/>
      <c r="AQ18" s="62"/>
      <c r="AR18" s="63"/>
    </row>
    <row r="19" spans="2:44" ht="15.95" customHeight="1">
      <c r="F19" s="361"/>
      <c r="G19" s="361"/>
      <c r="H19" s="361"/>
      <c r="I19" s="361"/>
      <c r="J19" s="361"/>
      <c r="K19" s="361"/>
      <c r="L19" s="361"/>
      <c r="P19" s="83"/>
      <c r="Q19" s="56"/>
      <c r="R19" s="56"/>
      <c r="S19" s="265"/>
      <c r="T19" s="265"/>
      <c r="U19" s="79"/>
      <c r="V19" s="81"/>
      <c r="W19" s="82"/>
      <c r="AA19" s="58"/>
      <c r="AB19" s="51"/>
      <c r="AC19" s="52"/>
      <c r="AD19" s="237"/>
      <c r="AE19" s="237"/>
      <c r="AF19" s="51"/>
      <c r="AG19" s="143"/>
      <c r="AH19" s="143"/>
      <c r="AI19" s="54"/>
      <c r="AL19" s="62"/>
      <c r="AM19" s="62"/>
      <c r="AN19" s="62"/>
      <c r="AO19" s="62"/>
      <c r="AP19" s="62"/>
      <c r="AQ19" s="62"/>
      <c r="AR19" s="63"/>
    </row>
    <row r="20" spans="2:44" ht="15.95" customHeight="1">
      <c r="F20" s="361" t="s">
        <v>132</v>
      </c>
      <c r="G20" s="361"/>
      <c r="H20" s="361"/>
      <c r="I20" s="361"/>
      <c r="J20" s="361"/>
      <c r="K20" s="363" t="s">
        <v>47</v>
      </c>
      <c r="M20" s="262"/>
      <c r="P20" s="83" t="s">
        <v>48</v>
      </c>
      <c r="Q20" s="265"/>
      <c r="R20" s="265"/>
      <c r="S20" s="265"/>
      <c r="T20" s="265"/>
      <c r="U20" s="80"/>
      <c r="V20" s="81"/>
      <c r="W20" s="57"/>
      <c r="AA20" s="58"/>
      <c r="AB20" s="51"/>
      <c r="AC20" s="52"/>
      <c r="AD20" s="237"/>
      <c r="AE20" s="237"/>
      <c r="AF20" s="51"/>
      <c r="AG20" s="143"/>
      <c r="AH20" s="143"/>
      <c r="AI20" s="54"/>
      <c r="AL20" s="62"/>
      <c r="AM20" s="62"/>
      <c r="AN20" s="63"/>
      <c r="AO20" s="84"/>
      <c r="AP20" s="62"/>
      <c r="AQ20" s="63"/>
      <c r="AR20" s="63"/>
    </row>
    <row r="21" spans="2:44" ht="15.95" customHeight="1">
      <c r="C21" s="262"/>
      <c r="D21" s="262"/>
      <c r="E21" s="262"/>
      <c r="F21" s="361"/>
      <c r="G21" s="361"/>
      <c r="H21" s="361"/>
      <c r="I21" s="361"/>
      <c r="J21" s="361"/>
      <c r="K21" s="363"/>
      <c r="L21" s="262"/>
      <c r="M21" s="262"/>
      <c r="P21" s="83"/>
      <c r="Q21" s="56"/>
      <c r="R21" s="56"/>
      <c r="S21" s="265"/>
      <c r="T21" s="265"/>
      <c r="U21" s="80"/>
      <c r="V21" s="81"/>
      <c r="W21" s="57"/>
      <c r="AA21" s="58"/>
      <c r="AB21" s="51"/>
      <c r="AC21" s="52"/>
      <c r="AD21" s="237"/>
      <c r="AE21" s="237"/>
      <c r="AF21" s="51"/>
      <c r="AG21" s="143"/>
      <c r="AH21" s="143"/>
      <c r="AI21" s="54"/>
      <c r="AL21" s="62"/>
      <c r="AM21" s="62"/>
      <c r="AN21" s="63"/>
      <c r="AO21" s="84"/>
      <c r="AP21" s="62"/>
      <c r="AQ21" s="63"/>
      <c r="AR21" s="63"/>
    </row>
    <row r="22" spans="2:44" ht="15.95" customHeight="1">
      <c r="B22" s="262"/>
      <c r="C22" s="262"/>
      <c r="D22" s="262"/>
      <c r="E22" s="262"/>
      <c r="F22" s="262"/>
      <c r="G22" s="262"/>
      <c r="H22" s="262"/>
      <c r="I22" s="262"/>
      <c r="J22" s="262"/>
      <c r="K22" s="262"/>
      <c r="L22" s="262"/>
      <c r="M22" s="262"/>
      <c r="P22" s="83" t="s">
        <v>49</v>
      </c>
      <c r="Q22" s="265"/>
      <c r="R22" s="265"/>
      <c r="S22" s="265"/>
      <c r="T22" s="265"/>
      <c r="U22" s="247"/>
      <c r="V22" s="247"/>
      <c r="W22" s="57"/>
      <c r="AA22" s="58"/>
      <c r="AB22" s="51"/>
      <c r="AC22" s="52"/>
      <c r="AD22" s="237"/>
      <c r="AE22" s="237"/>
      <c r="AF22" s="51"/>
      <c r="AG22" s="143"/>
      <c r="AH22" s="143"/>
      <c r="AI22" s="54"/>
      <c r="AL22" s="62"/>
      <c r="AM22" s="62"/>
      <c r="AN22" s="63"/>
      <c r="AO22" s="84"/>
      <c r="AP22" s="62"/>
      <c r="AQ22" s="63"/>
      <c r="AR22" s="63"/>
    </row>
    <row r="23" spans="2:44" ht="15.95" customHeight="1">
      <c r="C23" s="120"/>
      <c r="D23" s="120"/>
      <c r="E23" s="120"/>
      <c r="F23" s="120"/>
      <c r="G23" s="120"/>
      <c r="H23" s="120"/>
      <c r="I23" s="120"/>
      <c r="J23" s="120"/>
      <c r="K23" s="120"/>
      <c r="L23" s="253"/>
      <c r="M23" s="262"/>
      <c r="O23" s="247"/>
      <c r="P23" s="86"/>
      <c r="Q23" s="56"/>
      <c r="R23" s="56"/>
      <c r="S23" s="265"/>
      <c r="T23" s="265"/>
      <c r="U23" s="247"/>
      <c r="V23" s="247"/>
      <c r="W23" s="57"/>
      <c r="AA23" s="58"/>
      <c r="AB23" s="51"/>
      <c r="AC23" s="52"/>
      <c r="AD23" s="237"/>
      <c r="AE23" s="237"/>
      <c r="AF23" s="51"/>
      <c r="AG23" s="143"/>
      <c r="AH23" s="143"/>
      <c r="AI23" s="54"/>
      <c r="AL23" s="62"/>
      <c r="AM23" s="62"/>
      <c r="AN23" s="63"/>
      <c r="AO23" s="84"/>
      <c r="AP23" s="62"/>
      <c r="AQ23" s="63"/>
      <c r="AR23" s="63"/>
    </row>
    <row r="24" spans="2:44" ht="15.95" customHeight="1">
      <c r="B24" s="364" t="s">
        <v>121</v>
      </c>
      <c r="C24" s="364"/>
      <c r="D24" s="364"/>
      <c r="E24" s="364"/>
      <c r="F24" s="364"/>
      <c r="G24" s="364"/>
      <c r="H24" s="364"/>
      <c r="I24" s="364"/>
      <c r="J24" s="364"/>
      <c r="K24" s="364"/>
      <c r="L24" s="364"/>
      <c r="M24" s="262"/>
      <c r="O24" s="247"/>
      <c r="P24" s="87" t="s">
        <v>50</v>
      </c>
      <c r="Q24" s="265"/>
      <c r="R24" s="265"/>
      <c r="S24" s="269"/>
      <c r="T24" s="269"/>
      <c r="U24" s="89"/>
      <c r="V24" s="247"/>
      <c r="W24" s="57"/>
      <c r="AA24" s="58"/>
      <c r="AB24" s="51"/>
      <c r="AC24" s="52"/>
      <c r="AD24" s="237"/>
      <c r="AE24" s="237"/>
      <c r="AF24" s="51"/>
      <c r="AG24" s="143"/>
      <c r="AH24" s="143"/>
      <c r="AI24" s="54"/>
      <c r="AL24" s="62"/>
      <c r="AM24" s="62"/>
      <c r="AN24" s="63"/>
      <c r="AO24" s="84"/>
      <c r="AP24" s="62"/>
      <c r="AQ24" s="63"/>
      <c r="AR24" s="63"/>
    </row>
    <row r="25" spans="2:44" ht="15.95" customHeight="1">
      <c r="B25" s="364"/>
      <c r="C25" s="364"/>
      <c r="D25" s="364"/>
      <c r="E25" s="364"/>
      <c r="F25" s="364"/>
      <c r="G25" s="364"/>
      <c r="H25" s="364"/>
      <c r="I25" s="364"/>
      <c r="J25" s="364"/>
      <c r="K25" s="364"/>
      <c r="L25" s="364"/>
      <c r="M25" s="262"/>
      <c r="P25" s="83"/>
      <c r="Q25" s="83"/>
      <c r="R25" s="83"/>
      <c r="S25" s="270"/>
      <c r="T25" s="270"/>
      <c r="U25" s="247"/>
      <c r="V25" s="247"/>
      <c r="W25" s="57"/>
      <c r="AA25" s="58"/>
      <c r="AB25" s="51"/>
      <c r="AC25" s="52"/>
      <c r="AD25" s="237"/>
      <c r="AE25" s="237"/>
      <c r="AF25" s="51"/>
      <c r="AG25" s="143"/>
      <c r="AH25" s="143"/>
      <c r="AI25" s="54"/>
      <c r="AL25" s="62"/>
      <c r="AM25" s="62"/>
      <c r="AN25" s="63"/>
      <c r="AO25" s="84"/>
      <c r="AP25" s="62"/>
      <c r="AQ25" s="63"/>
      <c r="AR25" s="63"/>
    </row>
    <row r="26" spans="2:44" ht="15.95" customHeight="1">
      <c r="B26" s="364"/>
      <c r="C26" s="364"/>
      <c r="D26" s="364"/>
      <c r="E26" s="364"/>
      <c r="F26" s="364"/>
      <c r="G26" s="364"/>
      <c r="H26" s="364"/>
      <c r="I26" s="364"/>
      <c r="J26" s="364"/>
      <c r="K26" s="364"/>
      <c r="L26" s="364"/>
      <c r="M26" s="262"/>
      <c r="P26" s="83" t="s">
        <v>51</v>
      </c>
      <c r="Q26" s="268"/>
      <c r="R26" s="268"/>
      <c r="S26" s="270"/>
      <c r="T26" s="270"/>
      <c r="U26" s="254" t="s">
        <v>68</v>
      </c>
      <c r="V26" s="276"/>
      <c r="W26" s="57" t="s">
        <v>40</v>
      </c>
      <c r="AA26" s="58"/>
      <c r="AB26" s="51"/>
      <c r="AC26" s="52"/>
      <c r="AD26" s="237"/>
      <c r="AE26" s="237"/>
      <c r="AF26" s="51"/>
      <c r="AG26" s="143"/>
      <c r="AH26" s="143"/>
      <c r="AI26" s="54"/>
      <c r="AL26" s="62"/>
      <c r="AM26" s="62"/>
      <c r="AN26" s="63"/>
      <c r="AO26" s="84"/>
      <c r="AP26" s="62"/>
      <c r="AQ26" s="63"/>
      <c r="AR26" s="63"/>
    </row>
    <row r="27" spans="2:44" ht="15.95" customHeight="1">
      <c r="P27" s="83"/>
      <c r="Q27" s="83"/>
      <c r="R27" s="83"/>
      <c r="S27" s="270"/>
      <c r="T27" s="270"/>
      <c r="U27" s="412" t="s">
        <v>71</v>
      </c>
      <c r="V27" s="413"/>
      <c r="W27" s="414"/>
      <c r="AA27" s="58"/>
      <c r="AB27" s="51"/>
      <c r="AC27" s="52"/>
      <c r="AD27" s="237"/>
      <c r="AE27" s="237"/>
      <c r="AF27" s="51"/>
      <c r="AG27" s="143"/>
      <c r="AH27" s="143"/>
      <c r="AI27" s="54"/>
      <c r="AL27" s="62"/>
      <c r="AM27" s="62"/>
      <c r="AN27" s="63"/>
      <c r="AO27" s="84"/>
      <c r="AP27" s="62"/>
      <c r="AQ27" s="63"/>
      <c r="AR27" s="63"/>
    </row>
    <row r="28" spans="2:44" ht="15.95" customHeight="1">
      <c r="B28" s="174" t="s">
        <v>18</v>
      </c>
      <c r="P28" s="83"/>
      <c r="Q28" s="83"/>
      <c r="R28" s="83"/>
      <c r="S28" s="270"/>
      <c r="T28" s="270"/>
      <c r="U28" s="247"/>
      <c r="V28" s="247"/>
      <c r="W28" s="57"/>
      <c r="AA28" s="58"/>
      <c r="AB28" s="51"/>
      <c r="AC28" s="52"/>
      <c r="AD28" s="237"/>
      <c r="AE28" s="237"/>
      <c r="AF28" s="51"/>
      <c r="AG28" s="143"/>
      <c r="AH28" s="143"/>
      <c r="AI28" s="54"/>
      <c r="AL28" s="62"/>
      <c r="AM28" s="62"/>
      <c r="AN28" s="63"/>
      <c r="AO28" s="84"/>
      <c r="AP28" s="62"/>
      <c r="AQ28" s="63"/>
      <c r="AR28" s="63"/>
    </row>
    <row r="29" spans="2:44" ht="15.95" customHeight="1">
      <c r="B29" s="128" t="s">
        <v>122</v>
      </c>
      <c r="P29" s="78" t="s">
        <v>52</v>
      </c>
      <c r="Q29" s="268"/>
      <c r="R29" s="268"/>
      <c r="S29" s="271"/>
      <c r="T29" s="269"/>
      <c r="U29" s="247" t="s">
        <v>53</v>
      </c>
      <c r="V29" s="247"/>
      <c r="W29" s="57"/>
      <c r="AA29" s="58"/>
      <c r="AB29" s="51"/>
      <c r="AC29" s="52"/>
      <c r="AD29" s="237"/>
      <c r="AE29" s="237"/>
      <c r="AF29" s="51"/>
      <c r="AG29" s="143"/>
      <c r="AH29" s="143"/>
      <c r="AI29" s="54"/>
      <c r="AL29" s="62"/>
      <c r="AM29" s="62"/>
      <c r="AN29" s="63"/>
      <c r="AO29" s="84"/>
      <c r="AP29" s="62"/>
      <c r="AQ29" s="63"/>
      <c r="AR29" s="63"/>
    </row>
    <row r="30" spans="2:44" ht="15.95" customHeight="1">
      <c r="B30" s="365" t="s">
        <v>126</v>
      </c>
      <c r="C30" s="365"/>
      <c r="D30" s="365"/>
      <c r="E30" s="365"/>
      <c r="F30" s="365"/>
      <c r="G30" s="365"/>
      <c r="H30" s="365"/>
      <c r="I30" s="365"/>
      <c r="J30" s="365"/>
      <c r="K30" s="365"/>
      <c r="L30" s="120"/>
      <c r="P30" s="91"/>
      <c r="Q30" s="92"/>
      <c r="R30" s="92"/>
      <c r="S30" s="272"/>
      <c r="T30" s="272"/>
      <c r="U30" s="409" t="s">
        <v>89</v>
      </c>
      <c r="V30" s="410"/>
      <c r="W30" s="411"/>
      <c r="AA30" s="58"/>
      <c r="AB30" s="51"/>
      <c r="AC30" s="52"/>
      <c r="AD30" s="237"/>
      <c r="AE30" s="237"/>
      <c r="AF30" s="51"/>
      <c r="AG30" s="143"/>
      <c r="AH30" s="143"/>
      <c r="AI30" s="54"/>
      <c r="AL30" s="62"/>
      <c r="AM30" s="62"/>
      <c r="AN30" s="63"/>
      <c r="AO30" s="84"/>
      <c r="AP30" s="62"/>
      <c r="AQ30" s="63"/>
      <c r="AR30" s="63"/>
    </row>
    <row r="31" spans="2:44" ht="15.95" customHeight="1">
      <c r="B31" s="365"/>
      <c r="C31" s="365"/>
      <c r="D31" s="365"/>
      <c r="E31" s="365"/>
      <c r="F31" s="365"/>
      <c r="G31" s="365"/>
      <c r="H31" s="365"/>
      <c r="I31" s="365"/>
      <c r="J31" s="365"/>
      <c r="K31" s="365"/>
      <c r="L31" s="120"/>
      <c r="P31" s="93"/>
      <c r="Q31" s="92"/>
      <c r="R31" s="92"/>
      <c r="S31" s="272"/>
      <c r="T31" s="272"/>
      <c r="U31" s="255"/>
      <c r="V31" s="255"/>
      <c r="W31" s="95"/>
      <c r="AA31" s="58"/>
      <c r="AB31" s="51"/>
      <c r="AC31" s="52"/>
      <c r="AD31" s="237"/>
      <c r="AE31" s="237"/>
      <c r="AF31" s="51"/>
      <c r="AG31" s="143"/>
      <c r="AH31" s="143"/>
      <c r="AI31" s="54"/>
      <c r="AL31" s="62"/>
      <c r="AM31" s="62"/>
      <c r="AN31" s="63"/>
      <c r="AO31" s="84"/>
      <c r="AP31" s="62"/>
      <c r="AQ31" s="63"/>
      <c r="AR31" s="63"/>
    </row>
    <row r="32" spans="2:44" ht="15" customHeight="1">
      <c r="P32" s="275" t="s">
        <v>54</v>
      </c>
      <c r="Q32" s="265"/>
      <c r="R32" s="265"/>
      <c r="S32" s="269"/>
      <c r="T32" s="269"/>
      <c r="U32" s="400" t="str">
        <f>IF(P32="","","研究管理運営機関の直接経費15％以内")</f>
        <v>研究管理運営機関の直接経費15％以内</v>
      </c>
      <c r="V32" s="401"/>
      <c r="W32" s="415"/>
      <c r="AA32" s="58"/>
      <c r="AB32" s="51"/>
      <c r="AC32" s="52"/>
      <c r="AD32" s="237"/>
      <c r="AE32" s="237"/>
      <c r="AF32" s="51"/>
      <c r="AG32" s="143"/>
      <c r="AH32" s="143"/>
      <c r="AI32" s="54"/>
      <c r="AL32" s="62"/>
      <c r="AM32" s="62"/>
      <c r="AN32" s="63"/>
      <c r="AO32" s="84"/>
      <c r="AP32" s="62"/>
      <c r="AQ32" s="63"/>
      <c r="AR32" s="63"/>
    </row>
    <row r="33" spans="2:44" ht="15.95" customHeight="1">
      <c r="B33" s="128" t="s">
        <v>12</v>
      </c>
      <c r="P33" s="83"/>
      <c r="Q33" s="56"/>
      <c r="R33" s="56"/>
      <c r="S33" s="269"/>
      <c r="T33" s="269"/>
      <c r="U33" s="409" t="s">
        <v>136</v>
      </c>
      <c r="V33" s="410"/>
      <c r="W33" s="411"/>
      <c r="AA33" s="58"/>
      <c r="AB33" s="51"/>
      <c r="AC33" s="52"/>
      <c r="AD33" s="237"/>
      <c r="AE33" s="237"/>
      <c r="AF33" s="51"/>
      <c r="AG33" s="143"/>
      <c r="AH33" s="143"/>
      <c r="AI33" s="54"/>
      <c r="AL33" s="62"/>
      <c r="AM33" s="62"/>
      <c r="AN33" s="63"/>
      <c r="AO33" s="84"/>
      <c r="AP33" s="62"/>
      <c r="AQ33" s="63"/>
      <c r="AR33" s="63"/>
    </row>
    <row r="34" spans="2:44" ht="15.95" customHeight="1">
      <c r="B34" s="263" t="s">
        <v>133</v>
      </c>
      <c r="E34" s="416" t="s">
        <v>127</v>
      </c>
      <c r="F34" s="416"/>
      <c r="G34" s="416"/>
      <c r="H34" s="416"/>
      <c r="I34" s="416"/>
      <c r="J34" s="416"/>
      <c r="K34" s="416"/>
      <c r="L34" s="416"/>
      <c r="P34" s="83"/>
      <c r="Q34" s="56"/>
      <c r="R34" s="56"/>
      <c r="S34" s="265"/>
      <c r="T34" s="265"/>
      <c r="U34" s="80"/>
      <c r="V34" s="81"/>
      <c r="W34" s="57"/>
      <c r="AA34" s="58"/>
      <c r="AB34" s="51"/>
      <c r="AC34" s="52"/>
      <c r="AD34" s="237"/>
      <c r="AE34" s="237"/>
      <c r="AF34" s="51"/>
      <c r="AG34" s="143"/>
      <c r="AH34" s="143"/>
      <c r="AI34" s="54"/>
      <c r="AL34" s="62"/>
      <c r="AM34" s="62"/>
      <c r="AN34" s="63"/>
      <c r="AO34" s="84"/>
      <c r="AP34" s="62"/>
      <c r="AQ34" s="63"/>
      <c r="AR34" s="63"/>
    </row>
    <row r="35" spans="2:44" ht="15.95" customHeight="1">
      <c r="B35" s="263" t="s">
        <v>134</v>
      </c>
      <c r="P35" s="74"/>
      <c r="Q35" s="97"/>
      <c r="R35" s="97"/>
      <c r="S35" s="273"/>
      <c r="T35" s="273"/>
      <c r="U35" s="76"/>
      <c r="V35" s="76"/>
      <c r="W35" s="98"/>
      <c r="AA35" s="58"/>
      <c r="AB35" s="51"/>
      <c r="AC35" s="52"/>
      <c r="AD35" s="237"/>
      <c r="AE35" s="237"/>
      <c r="AF35" s="51"/>
      <c r="AG35" s="143"/>
      <c r="AH35" s="143"/>
      <c r="AI35" s="54"/>
      <c r="AL35" s="62"/>
      <c r="AM35" s="62"/>
      <c r="AN35" s="63"/>
      <c r="AO35" s="84"/>
      <c r="AP35" s="62"/>
      <c r="AQ35" s="63"/>
      <c r="AR35" s="63"/>
    </row>
    <row r="36" spans="2:44" ht="15.95" customHeight="1">
      <c r="P36" s="99" t="s">
        <v>7</v>
      </c>
      <c r="Q36" s="274"/>
      <c r="R36" s="274"/>
      <c r="S36" s="274"/>
      <c r="T36" s="274"/>
      <c r="U36" s="100"/>
      <c r="V36" s="100"/>
      <c r="W36" s="101"/>
      <c r="AA36" s="58"/>
      <c r="AB36" s="51"/>
      <c r="AC36" s="52"/>
      <c r="AD36" s="237"/>
      <c r="AE36" s="237"/>
      <c r="AF36" s="51"/>
      <c r="AG36" s="143"/>
      <c r="AH36" s="143"/>
      <c r="AI36" s="54"/>
      <c r="AL36" s="62"/>
      <c r="AM36" s="62"/>
      <c r="AN36" s="63"/>
      <c r="AO36" s="84"/>
      <c r="AP36" s="62"/>
      <c r="AQ36" s="63"/>
      <c r="AR36" s="63"/>
    </row>
    <row r="37" spans="2:44" ht="15.95" customHeight="1">
      <c r="B37" s="423" t="s">
        <v>181</v>
      </c>
      <c r="C37" s="423"/>
      <c r="D37" s="423"/>
      <c r="E37" s="423"/>
      <c r="F37" s="423"/>
      <c r="G37" s="423"/>
      <c r="H37" s="423"/>
      <c r="I37" s="423"/>
      <c r="J37" s="423"/>
      <c r="K37" s="423"/>
      <c r="L37" s="423"/>
      <c r="P37" s="102"/>
      <c r="Q37" s="103"/>
      <c r="R37" s="103"/>
      <c r="S37" s="103"/>
      <c r="T37" s="103"/>
      <c r="U37" s="247"/>
      <c r="V37" s="247"/>
      <c r="W37" s="247"/>
      <c r="AA37" s="104"/>
      <c r="AB37" s="104"/>
      <c r="AC37" s="118"/>
      <c r="AD37" s="238"/>
      <c r="AE37" s="238"/>
      <c r="AF37" s="104"/>
      <c r="AG37" s="104"/>
      <c r="AH37" s="104"/>
      <c r="AI37" s="104"/>
      <c r="AL37" s="62"/>
      <c r="AM37" s="62"/>
      <c r="AN37" s="63"/>
      <c r="AO37" s="84"/>
      <c r="AP37" s="62"/>
      <c r="AQ37" s="63"/>
      <c r="AR37" s="63"/>
    </row>
    <row r="38" spans="2:44" ht="15.95" customHeight="1">
      <c r="B38" s="418" t="s">
        <v>182</v>
      </c>
      <c r="C38" s="418"/>
      <c r="D38" s="418"/>
      <c r="E38" s="418"/>
      <c r="F38" s="418"/>
      <c r="G38" s="418"/>
      <c r="H38" s="418"/>
      <c r="I38" s="418"/>
      <c r="J38" s="418"/>
      <c r="K38" s="418"/>
      <c r="L38" s="418"/>
      <c r="P38" s="419" t="s">
        <v>135</v>
      </c>
      <c r="Q38" s="419"/>
      <c r="R38" s="419"/>
      <c r="S38" s="419"/>
      <c r="T38" s="419"/>
      <c r="U38" s="419"/>
      <c r="V38" s="419"/>
      <c r="W38" s="419"/>
      <c r="AA38" s="246" t="s">
        <v>19</v>
      </c>
      <c r="AB38" s="250"/>
      <c r="AC38" s="116"/>
      <c r="AD38" s="105"/>
      <c r="AE38" s="287">
        <v>15000000</v>
      </c>
      <c r="AF38" s="105"/>
      <c r="AG38" s="105"/>
      <c r="AH38" s="105"/>
      <c r="AI38" s="250"/>
      <c r="AL38" s="104"/>
      <c r="AM38" s="104"/>
      <c r="AN38" s="104"/>
      <c r="AO38" s="67"/>
      <c r="AP38" s="104"/>
      <c r="AQ38" s="104"/>
      <c r="AR38" s="104"/>
    </row>
    <row r="39" spans="2:44" ht="15.95" customHeight="1">
      <c r="B39" s="420" t="s">
        <v>183</v>
      </c>
      <c r="C39" s="420"/>
      <c r="D39" s="420"/>
      <c r="E39" s="420"/>
      <c r="F39" s="420"/>
      <c r="G39" s="420"/>
      <c r="H39" s="420"/>
      <c r="I39" s="420"/>
      <c r="J39" s="420"/>
      <c r="K39" s="420"/>
      <c r="L39" s="420"/>
      <c r="P39" s="419"/>
      <c r="Q39" s="419"/>
      <c r="R39" s="419"/>
      <c r="S39" s="419"/>
      <c r="T39" s="419"/>
      <c r="U39" s="419"/>
      <c r="V39" s="419"/>
      <c r="W39" s="419"/>
      <c r="AA39" s="129"/>
      <c r="AB39" s="130"/>
      <c r="AC39" s="131"/>
      <c r="AD39" s="132"/>
      <c r="AE39" s="132"/>
      <c r="AF39" s="130"/>
      <c r="AG39" s="130"/>
      <c r="AH39" s="130"/>
      <c r="AI39" s="129"/>
      <c r="AL39" s="246" t="s">
        <v>19</v>
      </c>
      <c r="AM39" s="246"/>
      <c r="AN39" s="250"/>
      <c r="AO39" s="169">
        <v>1631000</v>
      </c>
      <c r="AP39" s="105"/>
      <c r="AQ39" s="105"/>
      <c r="AR39" s="250"/>
    </row>
    <row r="40" spans="2:44" ht="15.95" customHeight="1">
      <c r="B40" s="366"/>
      <c r="C40" s="366"/>
      <c r="D40" s="366"/>
      <c r="E40" s="366"/>
      <c r="F40" s="366"/>
      <c r="G40" s="366"/>
      <c r="H40" s="366"/>
      <c r="I40" s="366"/>
      <c r="J40" s="366"/>
      <c r="K40" s="366"/>
      <c r="L40" s="366"/>
      <c r="P40" s="102"/>
      <c r="Q40" s="103"/>
      <c r="R40" s="103"/>
      <c r="S40" s="103"/>
      <c r="T40" s="103"/>
      <c r="U40" s="247"/>
      <c r="V40" s="247"/>
      <c r="W40" s="247"/>
      <c r="AA40" s="288" t="s">
        <v>87</v>
      </c>
      <c r="AB40" s="289"/>
      <c r="AC40" s="289"/>
      <c r="AD40" s="289"/>
      <c r="AE40" s="289"/>
      <c r="AF40" s="289"/>
      <c r="AG40" s="289"/>
      <c r="AH40" s="289"/>
      <c r="AI40" s="289"/>
      <c r="AL40" s="38"/>
      <c r="AM40" s="38"/>
      <c r="AN40" s="38"/>
      <c r="AO40" s="61"/>
      <c r="AP40" s="38"/>
      <c r="AQ40" s="38"/>
      <c r="AR40" s="38"/>
    </row>
    <row r="41" spans="2:44" ht="15.95" customHeight="1">
      <c r="P41" s="108"/>
      <c r="Q41" s="103"/>
      <c r="R41" s="103"/>
      <c r="S41" s="103"/>
      <c r="T41" s="103"/>
      <c r="U41" s="247"/>
      <c r="V41" s="247"/>
      <c r="W41" s="247"/>
      <c r="AA41" s="421" t="s">
        <v>88</v>
      </c>
      <c r="AB41" s="421"/>
      <c r="AC41" s="421"/>
      <c r="AD41" s="421"/>
      <c r="AE41" s="421"/>
      <c r="AF41" s="421"/>
      <c r="AG41" s="421"/>
      <c r="AH41" s="421"/>
      <c r="AI41" s="421"/>
      <c r="AL41" s="293" t="s">
        <v>165</v>
      </c>
      <c r="AM41" s="293"/>
      <c r="AN41" s="293"/>
      <c r="AO41" s="277"/>
      <c r="AP41" s="293"/>
      <c r="AQ41" s="293"/>
      <c r="AR41" s="293"/>
    </row>
    <row r="42" spans="2:44" ht="15.95" customHeight="1">
      <c r="B42" s="128" t="s">
        <v>35</v>
      </c>
      <c r="P42" s="109"/>
      <c r="Q42" s="110"/>
      <c r="R42" s="110"/>
      <c r="S42" s="110"/>
      <c r="T42" s="110"/>
      <c r="U42" s="247"/>
      <c r="V42" s="247"/>
      <c r="W42" s="247"/>
      <c r="AA42" s="422" t="s">
        <v>185</v>
      </c>
      <c r="AB42" s="422"/>
      <c r="AC42" s="422"/>
      <c r="AD42" s="422"/>
      <c r="AE42" s="422"/>
      <c r="AF42" s="422"/>
      <c r="AG42" s="422"/>
      <c r="AH42" s="422"/>
      <c r="AI42" s="422"/>
      <c r="AL42" s="293" t="s">
        <v>166</v>
      </c>
      <c r="AM42" s="288"/>
      <c r="AN42" s="288"/>
      <c r="AO42" s="288"/>
      <c r="AP42" s="288"/>
      <c r="AQ42" s="288"/>
      <c r="AR42" s="288"/>
    </row>
    <row r="43" spans="2:44" ht="15.95" customHeight="1">
      <c r="B43" s="263" t="s">
        <v>123</v>
      </c>
      <c r="P43" s="111"/>
      <c r="Q43" s="112"/>
      <c r="R43" s="112"/>
      <c r="S43" s="112"/>
      <c r="T43" s="112"/>
      <c r="U43" s="247"/>
      <c r="V43" s="247"/>
      <c r="W43" s="247"/>
      <c r="AA43" s="422"/>
      <c r="AB43" s="422"/>
      <c r="AC43" s="422"/>
      <c r="AD43" s="422"/>
      <c r="AE43" s="422"/>
      <c r="AF43" s="422"/>
      <c r="AG43" s="422"/>
      <c r="AH43" s="422"/>
      <c r="AI43" s="422"/>
      <c r="AL43" s="293" t="s">
        <v>167</v>
      </c>
      <c r="AM43" s="288"/>
      <c r="AN43" s="288"/>
      <c r="AO43" s="288"/>
      <c r="AP43" s="288"/>
      <c r="AQ43" s="288"/>
      <c r="AR43" s="288"/>
    </row>
    <row r="44" spans="2:44" ht="15.95" customHeight="1">
      <c r="P44" s="113"/>
      <c r="Q44" s="114"/>
      <c r="R44" s="114"/>
      <c r="S44" s="114"/>
      <c r="T44" s="114"/>
      <c r="U44" s="247"/>
      <c r="V44" s="247"/>
      <c r="W44" s="247"/>
      <c r="AA44" s="422"/>
      <c r="AB44" s="422"/>
      <c r="AC44" s="422"/>
      <c r="AD44" s="422"/>
      <c r="AE44" s="422"/>
      <c r="AF44" s="422"/>
      <c r="AG44" s="422"/>
      <c r="AH44" s="422"/>
      <c r="AI44" s="422"/>
      <c r="AL44" s="293" t="s">
        <v>168</v>
      </c>
      <c r="AM44" s="288"/>
      <c r="AN44" s="288"/>
      <c r="AO44" s="288"/>
      <c r="AP44" s="288"/>
      <c r="AQ44" s="288"/>
      <c r="AR44" s="288"/>
    </row>
    <row r="45" spans="2:44" ht="15.95" customHeight="1">
      <c r="P45" s="115"/>
      <c r="Q45" s="114"/>
      <c r="R45" s="114"/>
      <c r="S45" s="114"/>
      <c r="T45" s="114"/>
      <c r="U45" s="247"/>
      <c r="V45" s="247"/>
      <c r="W45" s="247"/>
      <c r="AA45" s="422"/>
      <c r="AB45" s="422"/>
      <c r="AC45" s="422"/>
      <c r="AD45" s="422"/>
      <c r="AE45" s="422"/>
      <c r="AF45" s="422"/>
      <c r="AG45" s="422"/>
      <c r="AH45" s="422"/>
      <c r="AI45" s="422"/>
      <c r="AL45" s="417" t="s">
        <v>169</v>
      </c>
      <c r="AM45" s="417"/>
      <c r="AN45" s="417"/>
      <c r="AO45" s="417"/>
      <c r="AP45" s="417"/>
      <c r="AQ45" s="417"/>
      <c r="AR45" s="417"/>
    </row>
    <row r="46" spans="2:44" ht="15.95" customHeight="1">
      <c r="Q46" s="114"/>
      <c r="R46" s="114"/>
      <c r="S46" s="114"/>
      <c r="T46" s="114"/>
      <c r="U46" s="247"/>
      <c r="V46" s="247"/>
      <c r="W46" s="247"/>
      <c r="AA46" s="422"/>
      <c r="AB46" s="422"/>
      <c r="AC46" s="422"/>
      <c r="AD46" s="422"/>
      <c r="AE46" s="422"/>
      <c r="AF46" s="422"/>
      <c r="AG46" s="422"/>
      <c r="AH46" s="422"/>
      <c r="AI46" s="422"/>
      <c r="AL46" s="417"/>
      <c r="AM46" s="417"/>
      <c r="AN46" s="417"/>
      <c r="AO46" s="417"/>
      <c r="AP46" s="417"/>
      <c r="AQ46" s="417"/>
      <c r="AR46" s="417"/>
    </row>
    <row r="47" spans="2:44" ht="15.95" customHeight="1">
      <c r="B47" s="345" t="s">
        <v>128</v>
      </c>
      <c r="C47" s="345"/>
      <c r="D47" s="345"/>
      <c r="E47" s="345"/>
      <c r="F47" s="345"/>
      <c r="G47" s="345"/>
      <c r="H47" s="345"/>
      <c r="I47" s="345"/>
      <c r="J47" s="345"/>
      <c r="K47" s="345"/>
      <c r="L47" s="345"/>
      <c r="P47" s="107"/>
      <c r="Q47" s="114"/>
      <c r="R47" s="114"/>
      <c r="S47" s="114"/>
      <c r="T47" s="114"/>
      <c r="U47" s="247"/>
      <c r="V47" s="247"/>
      <c r="W47" s="247"/>
      <c r="AA47" s="422"/>
      <c r="AB47" s="422"/>
      <c r="AC47" s="422"/>
      <c r="AD47" s="422"/>
      <c r="AE47" s="422"/>
      <c r="AF47" s="422"/>
      <c r="AG47" s="422"/>
      <c r="AH47" s="422"/>
      <c r="AI47" s="422"/>
    </row>
    <row r="48" spans="2:44" ht="15.95" customHeight="1">
      <c r="P48" s="106"/>
      <c r="Q48" s="114"/>
      <c r="R48" s="114"/>
      <c r="S48" s="114"/>
      <c r="T48" s="114"/>
      <c r="U48" s="247"/>
      <c r="V48" s="247"/>
      <c r="W48" s="247"/>
      <c r="AA48" s="422"/>
      <c r="AB48" s="422"/>
      <c r="AC48" s="422"/>
      <c r="AD48" s="422"/>
      <c r="AE48" s="422"/>
      <c r="AF48" s="422"/>
      <c r="AG48" s="422"/>
      <c r="AH48" s="422"/>
      <c r="AI48" s="422"/>
    </row>
    <row r="49" spans="1:37" ht="15.95" customHeight="1">
      <c r="N49" s="252"/>
      <c r="O49" s="252"/>
      <c r="P49" s="252"/>
      <c r="Q49" s="252"/>
      <c r="R49" s="252"/>
      <c r="S49" s="252"/>
      <c r="T49" s="252"/>
      <c r="U49" s="252"/>
      <c r="V49" s="252"/>
      <c r="W49" s="252"/>
      <c r="Z49" s="85"/>
      <c r="AJ49" s="252"/>
      <c r="AK49" s="119"/>
    </row>
    <row r="50" spans="1:37" ht="15.95" customHeight="1">
      <c r="A50" s="345"/>
      <c r="B50" s="345"/>
      <c r="C50" s="345"/>
      <c r="D50" s="345"/>
      <c r="E50" s="345"/>
      <c r="F50" s="345"/>
      <c r="G50" s="345"/>
      <c r="H50" s="345"/>
      <c r="I50" s="345"/>
      <c r="J50" s="345"/>
      <c r="K50" s="345"/>
      <c r="L50" s="252"/>
      <c r="M50" s="252"/>
      <c r="Q50" s="114"/>
      <c r="R50" s="114"/>
      <c r="S50" s="114"/>
      <c r="T50" s="114"/>
      <c r="U50" s="247"/>
      <c r="V50" s="247"/>
      <c r="W50" s="247"/>
    </row>
    <row r="51" spans="1:37" ht="15.95" customHeight="1"/>
    <row r="52" spans="1:37" ht="15.95" customHeight="1"/>
    <row r="53" spans="1:37" ht="15.95" customHeight="1"/>
    <row r="54" spans="1:37" ht="15.95" customHeight="1"/>
    <row r="55" spans="1:37" ht="15.95" customHeight="1"/>
    <row r="56" spans="1:37" ht="15.95" customHeight="1"/>
    <row r="57" spans="1:37" ht="15.95" customHeight="1"/>
    <row r="58" spans="1:37" ht="15.95" customHeight="1"/>
    <row r="59" spans="1:37" ht="15.95" customHeight="1"/>
    <row r="60" spans="1:37" ht="15.95" customHeight="1"/>
    <row r="61" spans="1:37" ht="15.95" customHeight="1"/>
    <row r="62" spans="1:37" ht="15.95" customHeight="1"/>
    <row r="63" spans="1:37" ht="15.95" customHeight="1"/>
    <row r="64" spans="1:37"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spans="16:35" ht="15.95" customHeight="1"/>
    <row r="98" spans="16:35" ht="15.95" customHeight="1">
      <c r="AA98" s="389" t="s">
        <v>116</v>
      </c>
      <c r="AB98" s="389"/>
      <c r="AC98" s="389"/>
      <c r="AD98" s="389"/>
      <c r="AE98" s="389"/>
      <c r="AF98" s="389"/>
      <c r="AG98" s="389"/>
      <c r="AH98" s="389"/>
      <c r="AI98" s="389"/>
    </row>
    <row r="99" spans="16:35" ht="15.95" customHeight="1">
      <c r="P99" s="149"/>
      <c r="AA99" s="389"/>
      <c r="AB99" s="389"/>
      <c r="AC99" s="389"/>
      <c r="AD99" s="389"/>
      <c r="AE99" s="389"/>
      <c r="AF99" s="389"/>
      <c r="AG99" s="389"/>
      <c r="AH99" s="389"/>
      <c r="AI99" s="389"/>
    </row>
    <row r="100" spans="16:35" ht="12">
      <c r="P100" s="149"/>
      <c r="AA100" s="389"/>
      <c r="AB100" s="389"/>
      <c r="AC100" s="389"/>
      <c r="AD100" s="389"/>
      <c r="AE100" s="389"/>
      <c r="AF100" s="389"/>
      <c r="AG100" s="389"/>
      <c r="AH100" s="389"/>
      <c r="AI100" s="389"/>
    </row>
    <row r="101" spans="16:35" ht="12">
      <c r="P101" s="150"/>
      <c r="AA101" s="389"/>
      <c r="AB101" s="389"/>
      <c r="AC101" s="389"/>
      <c r="AD101" s="389"/>
      <c r="AE101" s="389"/>
      <c r="AF101" s="389"/>
      <c r="AG101" s="389"/>
      <c r="AH101" s="389"/>
      <c r="AI101" s="389"/>
    </row>
    <row r="102" spans="16:35" ht="12">
      <c r="P102" s="150"/>
      <c r="AA102" s="389"/>
      <c r="AB102" s="389"/>
      <c r="AC102" s="389"/>
      <c r="AD102" s="389"/>
      <c r="AE102" s="389"/>
      <c r="AF102" s="389"/>
      <c r="AG102" s="389"/>
      <c r="AH102" s="389"/>
      <c r="AI102" s="389"/>
    </row>
    <row r="103" spans="16:35" ht="12">
      <c r="P103" s="150"/>
      <c r="AA103" s="389"/>
      <c r="AB103" s="389"/>
      <c r="AC103" s="389"/>
      <c r="AD103" s="389"/>
      <c r="AE103" s="389"/>
      <c r="AF103" s="389"/>
      <c r="AG103" s="389"/>
      <c r="AH103" s="389"/>
      <c r="AI103" s="389"/>
    </row>
    <row r="104" spans="16:35" ht="12">
      <c r="P104" s="150"/>
      <c r="AA104" s="389"/>
      <c r="AB104" s="389"/>
      <c r="AC104" s="389"/>
      <c r="AD104" s="389"/>
      <c r="AE104" s="389"/>
      <c r="AF104" s="389"/>
      <c r="AG104" s="389"/>
      <c r="AH104" s="389"/>
      <c r="AI104" s="389"/>
    </row>
    <row r="105" spans="16:35" ht="12">
      <c r="P105" s="150"/>
    </row>
    <row r="106" spans="16:35" ht="12">
      <c r="P106" s="150"/>
    </row>
    <row r="107" spans="16:35" ht="12">
      <c r="P107" s="150"/>
    </row>
    <row r="108" spans="16:35" ht="12">
      <c r="P108" s="150"/>
    </row>
    <row r="109" spans="16:35" ht="12">
      <c r="P109" s="150"/>
    </row>
    <row r="110" spans="16:35" ht="12">
      <c r="P110" s="150"/>
    </row>
    <row r="111" spans="16:35" ht="12">
      <c r="P111" s="150"/>
    </row>
    <row r="112" spans="16:35" ht="12">
      <c r="P112" s="150"/>
    </row>
    <row r="113" spans="16:16" ht="12">
      <c r="P113" s="150"/>
    </row>
    <row r="114" spans="16:16" ht="12">
      <c r="P114" s="150"/>
    </row>
    <row r="115" spans="16:16" ht="12">
      <c r="P115" s="150"/>
    </row>
    <row r="116" spans="16:16" ht="12">
      <c r="P116" s="150"/>
    </row>
    <row r="117" spans="16:16" ht="12">
      <c r="P117" s="150"/>
    </row>
    <row r="118" spans="16:16" ht="12">
      <c r="P118" s="150"/>
    </row>
    <row r="119" spans="16:16" ht="12">
      <c r="P119" s="150"/>
    </row>
    <row r="120" spans="16:16" ht="12">
      <c r="P120" s="150"/>
    </row>
    <row r="121" spans="16:16" ht="12">
      <c r="P121" s="150"/>
    </row>
    <row r="122" spans="16:16" ht="12">
      <c r="P122" s="150"/>
    </row>
    <row r="123" spans="16:16" ht="12">
      <c r="P123" s="150"/>
    </row>
    <row r="124" spans="16:16" ht="12">
      <c r="P124" s="150"/>
    </row>
    <row r="125" spans="16:16" ht="12">
      <c r="P125" s="150"/>
    </row>
    <row r="126" spans="16:16" ht="12">
      <c r="P126" s="150"/>
    </row>
    <row r="127" spans="16:16" ht="12">
      <c r="P127" s="150"/>
    </row>
    <row r="128" spans="16:16" ht="12">
      <c r="P128" s="150"/>
    </row>
    <row r="129" spans="16:16" ht="12">
      <c r="P129" s="150"/>
    </row>
    <row r="130" spans="16:16" ht="12">
      <c r="P130" s="150"/>
    </row>
    <row r="131" spans="16:16" ht="12">
      <c r="P131" s="150"/>
    </row>
    <row r="132" spans="16:16" ht="12">
      <c r="P132" s="150"/>
    </row>
    <row r="133" spans="16:16" ht="12">
      <c r="P133" s="150"/>
    </row>
    <row r="134" spans="16:16" ht="12">
      <c r="P134" s="150"/>
    </row>
    <row r="135" spans="16:16" ht="12">
      <c r="P135" s="150"/>
    </row>
    <row r="136" spans="16:16" ht="12">
      <c r="P136" s="150"/>
    </row>
    <row r="137" spans="16:16" ht="12">
      <c r="P137" s="150"/>
    </row>
    <row r="138" spans="16:16" ht="12">
      <c r="P138" s="150"/>
    </row>
    <row r="139" spans="16:16" ht="12">
      <c r="P139" s="150"/>
    </row>
    <row r="140" spans="16:16" ht="12">
      <c r="P140" s="150"/>
    </row>
    <row r="141" spans="16:16" ht="12">
      <c r="P141" s="150"/>
    </row>
    <row r="142" spans="16:16" ht="12">
      <c r="P142" s="150"/>
    </row>
    <row r="143" spans="16:16" ht="12">
      <c r="P143" s="150"/>
    </row>
    <row r="144" spans="16:16" ht="12">
      <c r="P144" s="150"/>
    </row>
    <row r="145" spans="16:16" ht="12">
      <c r="P145" s="150"/>
    </row>
    <row r="146" spans="16:16" ht="12">
      <c r="P146" s="150"/>
    </row>
    <row r="147" spans="16:16" ht="12">
      <c r="P147" s="150"/>
    </row>
    <row r="148" spans="16:16" ht="12">
      <c r="P148" s="150"/>
    </row>
    <row r="149" spans="16:16" ht="12">
      <c r="P149" s="150"/>
    </row>
    <row r="150" spans="16:16" ht="12">
      <c r="P150" s="150"/>
    </row>
    <row r="151" spans="16:16" ht="12">
      <c r="P151" s="150"/>
    </row>
    <row r="152" spans="16:16" ht="12">
      <c r="P152" s="152"/>
    </row>
    <row r="153" spans="16:16" ht="12">
      <c r="P153" s="153"/>
    </row>
    <row r="154" spans="16:16" ht="12">
      <c r="P154" s="153"/>
    </row>
    <row r="155" spans="16:16" ht="12">
      <c r="P155" s="153"/>
    </row>
    <row r="156" spans="16:16" ht="12">
      <c r="P156" s="153"/>
    </row>
    <row r="157" spans="16:16" ht="12">
      <c r="P157" s="153"/>
    </row>
    <row r="158" spans="16:16" ht="12">
      <c r="P158" s="153"/>
    </row>
    <row r="159" spans="16:16" ht="12">
      <c r="P159" s="153"/>
    </row>
    <row r="160" spans="16:16" ht="12">
      <c r="P160" s="153"/>
    </row>
    <row r="161" spans="16:16" ht="12">
      <c r="P161" s="153"/>
    </row>
    <row r="162" spans="16:16" ht="12">
      <c r="P162" s="153"/>
    </row>
    <row r="163" spans="16:16" ht="12">
      <c r="P163" s="153"/>
    </row>
    <row r="164" spans="16:16" ht="12">
      <c r="P164" s="153"/>
    </row>
    <row r="165" spans="16:16" ht="12">
      <c r="P165" s="153"/>
    </row>
    <row r="166" spans="16:16" ht="12">
      <c r="P166" s="153"/>
    </row>
    <row r="167" spans="16:16" ht="12">
      <c r="P167" s="153"/>
    </row>
    <row r="168" spans="16:16" ht="12">
      <c r="P168" s="153"/>
    </row>
    <row r="169" spans="16:16" ht="12">
      <c r="P169" s="153"/>
    </row>
    <row r="170" spans="16:16" ht="12">
      <c r="P170" s="153"/>
    </row>
    <row r="171" spans="16:16" ht="12">
      <c r="P171" s="153"/>
    </row>
    <row r="172" spans="16:16" ht="12">
      <c r="P172" s="153"/>
    </row>
    <row r="173" spans="16:16" ht="12">
      <c r="P173" s="153"/>
    </row>
    <row r="174" spans="16:16" ht="12">
      <c r="P174" s="153"/>
    </row>
    <row r="175" spans="16:16" ht="12">
      <c r="P175" s="153"/>
    </row>
    <row r="176" spans="16:16" ht="12">
      <c r="P176" s="153"/>
    </row>
    <row r="177" spans="16:16" ht="12">
      <c r="P177" s="153"/>
    </row>
    <row r="178" spans="16:16" ht="12">
      <c r="P178" s="153"/>
    </row>
    <row r="179" spans="16:16" ht="12">
      <c r="P179" s="153"/>
    </row>
    <row r="180" spans="16:16" ht="12">
      <c r="P180" s="153"/>
    </row>
    <row r="181" spans="16:16" ht="12">
      <c r="P181" s="153"/>
    </row>
    <row r="182" spans="16:16" ht="12">
      <c r="P182" s="153"/>
    </row>
    <row r="183" spans="16:16" ht="12">
      <c r="P183" s="153"/>
    </row>
    <row r="184" spans="16:16" ht="12">
      <c r="P184" s="153"/>
    </row>
    <row r="185" spans="16:16" ht="12">
      <c r="P185" s="153"/>
    </row>
    <row r="186" spans="16:16" ht="12">
      <c r="P186" s="153"/>
    </row>
    <row r="187" spans="16:16" ht="12">
      <c r="P187" s="153"/>
    </row>
    <row r="188" spans="16:16" ht="12">
      <c r="P188" s="153"/>
    </row>
    <row r="189" spans="16:16" ht="12">
      <c r="P189" s="153"/>
    </row>
    <row r="190" spans="16:16" ht="12">
      <c r="P190" s="153"/>
    </row>
    <row r="191" spans="16:16" ht="12">
      <c r="P191" s="153"/>
    </row>
    <row r="192" spans="16:16" ht="12">
      <c r="P192" s="153"/>
    </row>
    <row r="193" spans="16:16" ht="12">
      <c r="P193" s="153"/>
    </row>
    <row r="194" spans="16:16" ht="12">
      <c r="P194" s="153"/>
    </row>
    <row r="195" spans="16:16" ht="12">
      <c r="P195" s="153"/>
    </row>
    <row r="196" spans="16:16" ht="12">
      <c r="P196" s="153"/>
    </row>
    <row r="197" spans="16:16" ht="12">
      <c r="P197" s="153"/>
    </row>
    <row r="198" spans="16:16" ht="12">
      <c r="P198" s="153"/>
    </row>
    <row r="199" spans="16:16" ht="12">
      <c r="P199" s="153"/>
    </row>
    <row r="200" spans="16:16" ht="12">
      <c r="P200" s="153"/>
    </row>
    <row r="201" spans="16:16" ht="12">
      <c r="P201" s="153"/>
    </row>
    <row r="202" spans="16:16" ht="12">
      <c r="P202" s="153"/>
    </row>
    <row r="203" spans="16:16" ht="12">
      <c r="P203" s="153"/>
    </row>
    <row r="204" spans="16:16" ht="12">
      <c r="P204" s="153"/>
    </row>
    <row r="205" spans="16:16" ht="12">
      <c r="P205" s="153"/>
    </row>
    <row r="206" spans="16:16" ht="12">
      <c r="P206" s="153"/>
    </row>
    <row r="207" spans="16:16" ht="12">
      <c r="P207" s="153"/>
    </row>
    <row r="208" spans="16:16" ht="12">
      <c r="P208" s="153"/>
    </row>
    <row r="209" spans="16:16" ht="12">
      <c r="P209" s="153"/>
    </row>
    <row r="210" spans="16:16" ht="12">
      <c r="P210" s="153"/>
    </row>
    <row r="211" spans="16:16" ht="12">
      <c r="P211" s="153"/>
    </row>
    <row r="212" spans="16:16" ht="12">
      <c r="P212" s="153"/>
    </row>
    <row r="213" spans="16:16" ht="12">
      <c r="P213" s="153"/>
    </row>
    <row r="214" spans="16:16" ht="12">
      <c r="P214" s="153"/>
    </row>
    <row r="215" spans="16:16" ht="12">
      <c r="P215" s="153"/>
    </row>
    <row r="216" spans="16:16" ht="12">
      <c r="P216" s="153"/>
    </row>
    <row r="217" spans="16:16" ht="12">
      <c r="P217" s="153"/>
    </row>
  </sheetData>
  <sheetProtection formatCells="0" insertColumns="0" insertRows="0" deleteColumns="0" deleteRows="0" selectLockedCells="1"/>
  <dataConsolidate/>
  <mergeCells count="37">
    <mergeCell ref="E34:L34"/>
    <mergeCell ref="AA98:AI104"/>
    <mergeCell ref="AL45:AR46"/>
    <mergeCell ref="B47:L47"/>
    <mergeCell ref="A50:K50"/>
    <mergeCell ref="B38:L38"/>
    <mergeCell ref="P38:W39"/>
    <mergeCell ref="B39:L39"/>
    <mergeCell ref="B40:L40"/>
    <mergeCell ref="AA41:AI41"/>
    <mergeCell ref="AA42:AI48"/>
    <mergeCell ref="B37:L37"/>
    <mergeCell ref="U33:W33"/>
    <mergeCell ref="F14:L15"/>
    <mergeCell ref="S15:T15"/>
    <mergeCell ref="F16:L17"/>
    <mergeCell ref="U16:W16"/>
    <mergeCell ref="F18:L19"/>
    <mergeCell ref="F20:J21"/>
    <mergeCell ref="K20:K21"/>
    <mergeCell ref="B24:L26"/>
    <mergeCell ref="U27:W27"/>
    <mergeCell ref="B30:K31"/>
    <mergeCell ref="U30:W30"/>
    <mergeCell ref="U32:W32"/>
    <mergeCell ref="AN3:AN6"/>
    <mergeCell ref="AO3:AO6"/>
    <mergeCell ref="AP3:AP6"/>
    <mergeCell ref="AQ3:AQ6"/>
    <mergeCell ref="AR3:AR6"/>
    <mergeCell ref="AM5:AM6"/>
    <mergeCell ref="AD3:AE3"/>
    <mergeCell ref="AF3:AF4"/>
    <mergeCell ref="AG3:AG4"/>
    <mergeCell ref="AH3:AH4"/>
    <mergeCell ref="AL3:AL6"/>
    <mergeCell ref="AM3:AM4"/>
  </mergeCells>
  <phoneticPr fontId="3"/>
  <conditionalFormatting sqref="B37">
    <cfRule type="expression" dxfId="20" priority="1">
      <formula>CELL("protect",B37)=1</formula>
    </cfRule>
  </conditionalFormatting>
  <dataValidations disablePrompts="1" count="1">
    <dataValidation imeMode="on" allowBlank="1" showInputMessage="1" showErrorMessage="1" sqref="C23:K23 B30 B24 L30:L31 B38:B40" xr:uid="{828F1E97-EC53-4D4E-8ED2-9A42431B175A}"/>
  </dataValidations>
  <printOptions horizontalCentered="1"/>
  <pageMargins left="0.59055118110236227" right="0.59055118110236227" top="0.98425196850393704" bottom="0.78740157480314965" header="0" footer="0"/>
  <pageSetup paperSize="9" scale="95" firstPageNumber="74" orientation="portrait" cellComments="asDisplayed" r:id="rId1"/>
  <headerFooter alignWithMargins="0"/>
  <colBreaks count="3" manualBreakCount="3">
    <brk id="13" max="47" man="1"/>
    <brk id="24" max="47" man="1"/>
    <brk id="35" max="47"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A722-47A1-4C11-92FA-E619C7752CC0}">
  <dimension ref="A1:N70"/>
  <sheetViews>
    <sheetView view="pageBreakPreview" zoomScale="90" zoomScaleNormal="100" zoomScaleSheetLayoutView="90" workbookViewId="0">
      <selection activeCell="A49" sqref="A49"/>
    </sheetView>
  </sheetViews>
  <sheetFormatPr defaultColWidth="8.875" defaultRowHeight="13.5"/>
  <cols>
    <col min="1" max="1" width="39.375" style="16" customWidth="1"/>
    <col min="2" max="13" width="20.625" style="16" customWidth="1"/>
    <col min="14" max="14" width="16.625" style="16" customWidth="1"/>
    <col min="15" max="16384" width="8.875" style="16"/>
  </cols>
  <sheetData>
    <row r="1" spans="1:14">
      <c r="A1" s="1" t="s">
        <v>13</v>
      </c>
    </row>
    <row r="2" spans="1:14" ht="20.100000000000001" customHeight="1">
      <c r="A2" s="233" t="s">
        <v>55</v>
      </c>
    </row>
    <row r="3" spans="1:14" ht="30" customHeight="1">
      <c r="A3" s="234" t="s">
        <v>95</v>
      </c>
      <c r="C3" s="17"/>
      <c r="D3" s="18"/>
      <c r="E3" s="19"/>
      <c r="F3" s="20"/>
      <c r="G3" s="20"/>
      <c r="H3" s="20"/>
      <c r="I3" s="20"/>
      <c r="J3" s="20"/>
      <c r="K3" s="20"/>
      <c r="L3" s="20"/>
      <c r="M3" s="20"/>
      <c r="N3" s="20"/>
    </row>
    <row r="4" spans="1:14" ht="18" customHeight="1">
      <c r="A4" s="21" t="s">
        <v>67</v>
      </c>
      <c r="B4" s="22" t="s">
        <v>113</v>
      </c>
      <c r="C4" s="18"/>
      <c r="D4" s="18"/>
      <c r="E4" s="18"/>
      <c r="F4" s="20"/>
      <c r="G4" s="20"/>
      <c r="H4" s="20"/>
      <c r="I4" s="20"/>
      <c r="J4" s="20"/>
      <c r="K4" s="20"/>
      <c r="L4" s="20"/>
      <c r="M4" s="20"/>
      <c r="N4" s="20"/>
    </row>
    <row r="5" spans="1:14" ht="18" customHeight="1">
      <c r="A5" s="21"/>
      <c r="B5" s="23"/>
      <c r="C5" s="18"/>
      <c r="D5" s="18"/>
      <c r="E5" s="18"/>
      <c r="F5" s="20"/>
      <c r="G5" s="20"/>
      <c r="H5" s="20"/>
      <c r="I5" s="20"/>
      <c r="J5" s="20"/>
      <c r="K5" s="20"/>
      <c r="L5" s="20"/>
      <c r="M5" s="20"/>
      <c r="N5" s="20"/>
    </row>
    <row r="6" spans="1:14" s="173" customFormat="1" ht="18" customHeight="1">
      <c r="A6" s="172" t="s">
        <v>56</v>
      </c>
      <c r="B6" s="424" t="s">
        <v>172</v>
      </c>
      <c r="C6" s="425"/>
      <c r="D6" s="425"/>
      <c r="E6" s="425"/>
      <c r="F6" s="425"/>
      <c r="G6" s="24"/>
      <c r="H6" s="24"/>
      <c r="I6" s="24"/>
      <c r="J6" s="24"/>
      <c r="K6" s="24"/>
      <c r="L6" s="18"/>
      <c r="M6" s="18"/>
      <c r="N6" s="18"/>
    </row>
    <row r="7" spans="1:14" s="173" customFormat="1" ht="18" customHeight="1">
      <c r="A7" s="172" t="s">
        <v>57</v>
      </c>
      <c r="B7" s="424" t="s">
        <v>125</v>
      </c>
      <c r="C7" s="425"/>
      <c r="D7" s="425"/>
      <c r="E7" s="425"/>
      <c r="F7" s="425"/>
      <c r="G7" s="24"/>
      <c r="H7" s="24"/>
      <c r="I7" s="24"/>
      <c r="J7" s="24"/>
      <c r="K7" s="24"/>
      <c r="L7" s="18"/>
      <c r="M7" s="18"/>
      <c r="N7" s="18"/>
    </row>
    <row r="8" spans="1:14" s="173" customFormat="1" ht="18" customHeight="1">
      <c r="A8" s="172" t="s">
        <v>58</v>
      </c>
      <c r="B8" s="426" t="s">
        <v>170</v>
      </c>
      <c r="C8" s="427"/>
      <c r="D8" s="24" t="s">
        <v>59</v>
      </c>
      <c r="E8" s="426" t="s">
        <v>171</v>
      </c>
      <c r="F8" s="427"/>
      <c r="G8" s="25"/>
      <c r="H8" s="25"/>
      <c r="I8" s="25"/>
      <c r="J8" s="25"/>
      <c r="K8" s="25"/>
      <c r="L8" s="174"/>
      <c r="M8" s="174"/>
      <c r="N8" s="174"/>
    </row>
    <row r="9" spans="1:14" ht="18" customHeight="1">
      <c r="A9" s="26"/>
      <c r="B9" s="27"/>
      <c r="C9" s="27"/>
      <c r="D9" s="27"/>
      <c r="E9" s="28"/>
      <c r="F9" s="28"/>
      <c r="G9" s="28"/>
      <c r="H9" s="28"/>
      <c r="I9" s="28"/>
      <c r="J9" s="28"/>
      <c r="K9" s="28"/>
      <c r="L9" s="29"/>
      <c r="M9" s="29"/>
      <c r="N9" s="29"/>
    </row>
    <row r="10" spans="1:14" ht="18" customHeight="1" thickBot="1">
      <c r="A10" s="175" t="s">
        <v>69</v>
      </c>
      <c r="B10" s="29"/>
      <c r="C10" s="29"/>
      <c r="D10" s="29"/>
      <c r="E10" s="29"/>
      <c r="F10" s="29"/>
      <c r="G10" s="29"/>
      <c r="H10" s="29"/>
      <c r="I10" s="29"/>
      <c r="J10" s="29"/>
      <c r="K10" s="29"/>
      <c r="L10" s="29"/>
      <c r="M10" s="29"/>
      <c r="N10" s="29"/>
    </row>
    <row r="11" spans="1:14" ht="65.25" customHeight="1">
      <c r="A11" s="176" t="s">
        <v>86</v>
      </c>
      <c r="B11" s="177" t="s">
        <v>174</v>
      </c>
      <c r="C11" s="178" t="s">
        <v>175</v>
      </c>
      <c r="D11" s="178"/>
      <c r="E11" s="178"/>
      <c r="F11" s="178"/>
      <c r="G11" s="178"/>
      <c r="H11" s="178"/>
      <c r="I11" s="178"/>
      <c r="J11" s="178"/>
      <c r="K11" s="178"/>
      <c r="L11" s="179"/>
      <c r="M11" s="180" t="s">
        <v>60</v>
      </c>
      <c r="N11" s="181" t="s">
        <v>61</v>
      </c>
    </row>
    <row r="12" spans="1:14" ht="27.95" customHeight="1">
      <c r="A12" s="182" t="s">
        <v>62</v>
      </c>
      <c r="B12" s="294"/>
      <c r="C12" s="295"/>
      <c r="D12" s="295"/>
      <c r="E12" s="295"/>
      <c r="F12" s="295"/>
      <c r="G12" s="295"/>
      <c r="H12" s="295"/>
      <c r="I12" s="295"/>
      <c r="J12" s="295"/>
      <c r="K12" s="295"/>
      <c r="L12" s="296"/>
      <c r="M12" s="297"/>
      <c r="N12" s="187"/>
    </row>
    <row r="13" spans="1:14" ht="27.95" customHeight="1">
      <c r="A13" s="188"/>
      <c r="B13" s="189"/>
      <c r="C13" s="190"/>
      <c r="D13" s="190"/>
      <c r="E13" s="190"/>
      <c r="F13" s="190"/>
      <c r="G13" s="190"/>
      <c r="H13" s="190"/>
      <c r="I13" s="190"/>
      <c r="J13" s="190"/>
      <c r="K13" s="190"/>
      <c r="L13" s="191"/>
      <c r="M13" s="192"/>
      <c r="N13" s="187"/>
    </row>
    <row r="14" spans="1:14" ht="27.95" customHeight="1">
      <c r="A14" s="193" t="s">
        <v>75</v>
      </c>
      <c r="B14" s="294"/>
      <c r="C14" s="295"/>
      <c r="D14" s="295"/>
      <c r="E14" s="295"/>
      <c r="F14" s="295"/>
      <c r="G14" s="295"/>
      <c r="H14" s="295"/>
      <c r="I14" s="295"/>
      <c r="J14" s="295"/>
      <c r="K14" s="295"/>
      <c r="L14" s="296"/>
      <c r="M14" s="297"/>
      <c r="N14" s="187"/>
    </row>
    <row r="15" spans="1:14" ht="27.95" customHeight="1">
      <c r="A15" s="194" t="s">
        <v>100</v>
      </c>
      <c r="B15" s="189"/>
      <c r="C15" s="190"/>
      <c r="D15" s="190"/>
      <c r="E15" s="190"/>
      <c r="F15" s="190"/>
      <c r="G15" s="190"/>
      <c r="H15" s="190"/>
      <c r="I15" s="190"/>
      <c r="J15" s="190"/>
      <c r="K15" s="190"/>
      <c r="L15" s="190"/>
      <c r="M15" s="297"/>
      <c r="N15" s="187"/>
    </row>
    <row r="16" spans="1:14" ht="27.95" customHeight="1">
      <c r="A16" s="194" t="s">
        <v>101</v>
      </c>
      <c r="B16" s="189"/>
      <c r="C16" s="190"/>
      <c r="D16" s="190"/>
      <c r="E16" s="190"/>
      <c r="F16" s="190"/>
      <c r="G16" s="190"/>
      <c r="H16" s="190"/>
      <c r="I16" s="190"/>
      <c r="J16" s="190"/>
      <c r="K16" s="190"/>
      <c r="L16" s="190"/>
      <c r="M16" s="297"/>
      <c r="N16" s="187"/>
    </row>
    <row r="17" spans="1:14" ht="27.95" customHeight="1">
      <c r="A17" s="194"/>
      <c r="B17" s="189"/>
      <c r="C17" s="190"/>
      <c r="D17" s="190"/>
      <c r="E17" s="190"/>
      <c r="F17" s="190"/>
      <c r="G17" s="190"/>
      <c r="H17" s="190"/>
      <c r="I17" s="190"/>
      <c r="J17" s="190"/>
      <c r="K17" s="190"/>
      <c r="L17" s="191"/>
      <c r="M17" s="192"/>
      <c r="N17" s="187"/>
    </row>
    <row r="18" spans="1:14" ht="27.95" customHeight="1">
      <c r="A18" s="193" t="s">
        <v>76</v>
      </c>
      <c r="B18" s="294"/>
      <c r="C18" s="295"/>
      <c r="D18" s="295"/>
      <c r="E18" s="295"/>
      <c r="F18" s="295"/>
      <c r="G18" s="295"/>
      <c r="H18" s="295"/>
      <c r="I18" s="295"/>
      <c r="J18" s="295"/>
      <c r="K18" s="295"/>
      <c r="L18" s="296"/>
      <c r="M18" s="297"/>
      <c r="N18" s="187"/>
    </row>
    <row r="19" spans="1:14" ht="27.95" customHeight="1">
      <c r="A19" s="194" t="s">
        <v>102</v>
      </c>
      <c r="B19" s="189"/>
      <c r="C19" s="190"/>
      <c r="D19" s="190"/>
      <c r="E19" s="190"/>
      <c r="F19" s="190"/>
      <c r="G19" s="190"/>
      <c r="H19" s="190"/>
      <c r="I19" s="190"/>
      <c r="J19" s="190"/>
      <c r="K19" s="190"/>
      <c r="L19" s="191"/>
      <c r="M19" s="297"/>
      <c r="N19" s="187"/>
    </row>
    <row r="20" spans="1:14" ht="27.95" customHeight="1">
      <c r="A20" s="194" t="s">
        <v>103</v>
      </c>
      <c r="B20" s="189"/>
      <c r="C20" s="190"/>
      <c r="D20" s="190"/>
      <c r="E20" s="190"/>
      <c r="F20" s="190"/>
      <c r="G20" s="190"/>
      <c r="H20" s="190"/>
      <c r="I20" s="190"/>
      <c r="J20" s="190"/>
      <c r="K20" s="190"/>
      <c r="L20" s="191"/>
      <c r="M20" s="297"/>
      <c r="N20" s="187"/>
    </row>
    <row r="21" spans="1:14" ht="27.95" customHeight="1">
      <c r="A21" s="194"/>
      <c r="B21" s="189"/>
      <c r="C21" s="190"/>
      <c r="D21" s="190"/>
      <c r="E21" s="190"/>
      <c r="F21" s="190"/>
      <c r="G21" s="190"/>
      <c r="H21" s="190"/>
      <c r="I21" s="190"/>
      <c r="J21" s="190"/>
      <c r="K21" s="190"/>
      <c r="L21" s="191"/>
      <c r="M21" s="192"/>
      <c r="N21" s="187"/>
    </row>
    <row r="22" spans="1:14" ht="27.95" customHeight="1">
      <c r="A22" s="193" t="s">
        <v>77</v>
      </c>
      <c r="B22" s="294"/>
      <c r="C22" s="295"/>
      <c r="D22" s="295"/>
      <c r="E22" s="295"/>
      <c r="F22" s="295"/>
      <c r="G22" s="295"/>
      <c r="H22" s="295"/>
      <c r="I22" s="295"/>
      <c r="J22" s="295"/>
      <c r="K22" s="295"/>
      <c r="L22" s="296"/>
      <c r="M22" s="297"/>
      <c r="N22" s="187"/>
    </row>
    <row r="23" spans="1:14" ht="27.95" customHeight="1">
      <c r="A23" s="195" t="s">
        <v>104</v>
      </c>
      <c r="B23" s="189"/>
      <c r="C23" s="190"/>
      <c r="D23" s="190"/>
      <c r="E23" s="190"/>
      <c r="F23" s="190"/>
      <c r="G23" s="190"/>
      <c r="H23" s="190"/>
      <c r="I23" s="190"/>
      <c r="J23" s="190"/>
      <c r="K23" s="190"/>
      <c r="L23" s="190"/>
      <c r="M23" s="297"/>
      <c r="N23" s="187"/>
    </row>
    <row r="24" spans="1:14" ht="27.95" customHeight="1">
      <c r="A24" s="194" t="s">
        <v>105</v>
      </c>
      <c r="B24" s="189"/>
      <c r="C24" s="190"/>
      <c r="D24" s="190"/>
      <c r="E24" s="190"/>
      <c r="F24" s="190"/>
      <c r="G24" s="190"/>
      <c r="H24" s="190"/>
      <c r="I24" s="190"/>
      <c r="J24" s="190"/>
      <c r="K24" s="190"/>
      <c r="L24" s="190"/>
      <c r="M24" s="297"/>
      <c r="N24" s="187"/>
    </row>
    <row r="25" spans="1:14" ht="27.95" customHeight="1">
      <c r="A25" s="194" t="s">
        <v>106</v>
      </c>
      <c r="B25" s="189"/>
      <c r="C25" s="190"/>
      <c r="D25" s="190"/>
      <c r="E25" s="190"/>
      <c r="F25" s="190"/>
      <c r="G25" s="190"/>
      <c r="H25" s="190"/>
      <c r="I25" s="190"/>
      <c r="J25" s="190"/>
      <c r="K25" s="190"/>
      <c r="L25" s="190"/>
      <c r="M25" s="297"/>
      <c r="N25" s="187"/>
    </row>
    <row r="26" spans="1:14" ht="27.95" customHeight="1">
      <c r="A26" s="194"/>
      <c r="B26" s="189"/>
      <c r="C26" s="190"/>
      <c r="D26" s="190"/>
      <c r="E26" s="190"/>
      <c r="F26" s="190"/>
      <c r="G26" s="190"/>
      <c r="H26" s="190"/>
      <c r="I26" s="190"/>
      <c r="J26" s="190"/>
      <c r="K26" s="190"/>
      <c r="L26" s="191"/>
      <c r="M26" s="192"/>
      <c r="N26" s="187"/>
    </row>
    <row r="27" spans="1:14" ht="27.95" customHeight="1">
      <c r="A27" s="193" t="s">
        <v>78</v>
      </c>
      <c r="B27" s="294"/>
      <c r="C27" s="295"/>
      <c r="D27" s="295"/>
      <c r="E27" s="295"/>
      <c r="F27" s="295"/>
      <c r="G27" s="295"/>
      <c r="H27" s="295"/>
      <c r="I27" s="295"/>
      <c r="J27" s="295"/>
      <c r="K27" s="295"/>
      <c r="L27" s="295"/>
      <c r="M27" s="297"/>
      <c r="N27" s="187"/>
    </row>
    <row r="28" spans="1:14" s="30" customFormat="1" ht="27.95" customHeight="1">
      <c r="A28" s="194" t="s">
        <v>107</v>
      </c>
      <c r="B28" s="189"/>
      <c r="C28" s="190"/>
      <c r="D28" s="190"/>
      <c r="E28" s="190"/>
      <c r="F28" s="190"/>
      <c r="G28" s="190"/>
      <c r="H28" s="190"/>
      <c r="I28" s="190"/>
      <c r="J28" s="190"/>
      <c r="K28" s="190"/>
      <c r="L28" s="191"/>
      <c r="M28" s="297"/>
      <c r="N28" s="187"/>
    </row>
    <row r="29" spans="1:14" s="30" customFormat="1" ht="27.95" customHeight="1">
      <c r="A29" s="194" t="s">
        <v>108</v>
      </c>
      <c r="B29" s="189"/>
      <c r="C29" s="190"/>
      <c r="D29" s="190"/>
      <c r="E29" s="190"/>
      <c r="F29" s="190"/>
      <c r="G29" s="190"/>
      <c r="H29" s="190"/>
      <c r="I29" s="190"/>
      <c r="J29" s="190"/>
      <c r="K29" s="190"/>
      <c r="L29" s="191"/>
      <c r="M29" s="297"/>
      <c r="N29" s="187"/>
    </row>
    <row r="30" spans="1:14" s="30" customFormat="1" ht="27.95" customHeight="1">
      <c r="A30" s="194" t="s">
        <v>109</v>
      </c>
      <c r="B30" s="189"/>
      <c r="C30" s="190"/>
      <c r="D30" s="190"/>
      <c r="E30" s="190"/>
      <c r="F30" s="190"/>
      <c r="G30" s="190"/>
      <c r="H30" s="190"/>
      <c r="I30" s="190"/>
      <c r="J30" s="190"/>
      <c r="K30" s="190"/>
      <c r="L30" s="191"/>
      <c r="M30" s="297"/>
      <c r="N30" s="187"/>
    </row>
    <row r="31" spans="1:14" s="30" customFormat="1" ht="27.95" customHeight="1">
      <c r="A31" s="194" t="s">
        <v>110</v>
      </c>
      <c r="B31" s="189"/>
      <c r="C31" s="190"/>
      <c r="D31" s="190"/>
      <c r="E31" s="190"/>
      <c r="F31" s="190"/>
      <c r="G31" s="190"/>
      <c r="H31" s="190"/>
      <c r="I31" s="190"/>
      <c r="J31" s="190"/>
      <c r="K31" s="190"/>
      <c r="L31" s="191"/>
      <c r="M31" s="297"/>
      <c r="N31" s="187"/>
    </row>
    <row r="32" spans="1:14" s="30" customFormat="1" ht="27.95" customHeight="1">
      <c r="A32" s="194" t="s">
        <v>111</v>
      </c>
      <c r="B32" s="189"/>
      <c r="C32" s="190"/>
      <c r="D32" s="190"/>
      <c r="E32" s="190"/>
      <c r="F32" s="190"/>
      <c r="G32" s="190"/>
      <c r="H32" s="190"/>
      <c r="I32" s="190"/>
      <c r="J32" s="190"/>
      <c r="K32" s="190"/>
      <c r="L32" s="191"/>
      <c r="M32" s="297"/>
      <c r="N32" s="187"/>
    </row>
    <row r="33" spans="1:14" s="30" customFormat="1" ht="27.95" customHeight="1">
      <c r="A33" s="194" t="s">
        <v>112</v>
      </c>
      <c r="B33" s="189"/>
      <c r="C33" s="190"/>
      <c r="D33" s="190"/>
      <c r="E33" s="190"/>
      <c r="F33" s="190"/>
      <c r="G33" s="190"/>
      <c r="H33" s="190"/>
      <c r="I33" s="190"/>
      <c r="J33" s="190"/>
      <c r="K33" s="190"/>
      <c r="L33" s="191"/>
      <c r="M33" s="297"/>
      <c r="N33" s="187"/>
    </row>
    <row r="34" spans="1:14" ht="27.95" customHeight="1">
      <c r="A34" s="317" t="s">
        <v>179</v>
      </c>
      <c r="B34" s="189"/>
      <c r="C34" s="190"/>
      <c r="D34" s="190"/>
      <c r="E34" s="190"/>
      <c r="F34" s="190"/>
      <c r="G34" s="190"/>
      <c r="H34" s="190"/>
      <c r="I34" s="190"/>
      <c r="J34" s="190"/>
      <c r="K34" s="190"/>
      <c r="L34" s="191"/>
      <c r="M34" s="297"/>
      <c r="N34" s="187"/>
    </row>
    <row r="35" spans="1:14" ht="27.95" customHeight="1">
      <c r="A35" s="188"/>
      <c r="B35" s="189"/>
      <c r="C35" s="190"/>
      <c r="D35" s="190"/>
      <c r="E35" s="190"/>
      <c r="F35" s="190"/>
      <c r="G35" s="190"/>
      <c r="H35" s="190"/>
      <c r="I35" s="190"/>
      <c r="J35" s="190"/>
      <c r="K35" s="190"/>
      <c r="L35" s="191"/>
      <c r="M35" s="192"/>
      <c r="N35" s="187"/>
    </row>
    <row r="36" spans="1:14" s="30" customFormat="1" ht="27.95" customHeight="1">
      <c r="A36" s="196" t="s">
        <v>52</v>
      </c>
      <c r="B36" s="189"/>
      <c r="C36" s="190"/>
      <c r="D36" s="190"/>
      <c r="E36" s="190"/>
      <c r="F36" s="190"/>
      <c r="G36" s="190"/>
      <c r="H36" s="190"/>
      <c r="I36" s="190"/>
      <c r="J36" s="190"/>
      <c r="K36" s="190"/>
      <c r="L36" s="191"/>
      <c r="M36" s="297"/>
      <c r="N36" s="187"/>
    </row>
    <row r="37" spans="1:14" s="30" customFormat="1" ht="60" customHeight="1">
      <c r="A37" s="197"/>
      <c r="B37" s="303" t="s">
        <v>89</v>
      </c>
      <c r="C37" s="300"/>
      <c r="D37" s="300"/>
      <c r="E37" s="300"/>
      <c r="F37" s="300"/>
      <c r="G37" s="300"/>
      <c r="H37" s="300"/>
      <c r="I37" s="300"/>
      <c r="J37" s="300"/>
      <c r="K37" s="300"/>
      <c r="L37" s="301"/>
      <c r="M37" s="242"/>
      <c r="N37" s="187"/>
    </row>
    <row r="38" spans="1:14" s="30" customFormat="1" ht="27.95" customHeight="1">
      <c r="A38" s="305" t="s">
        <v>176</v>
      </c>
      <c r="B38" s="189"/>
      <c r="C38" s="190"/>
      <c r="D38" s="190"/>
      <c r="E38" s="190"/>
      <c r="F38" s="190"/>
      <c r="G38" s="190"/>
      <c r="H38" s="190"/>
      <c r="I38" s="190"/>
      <c r="J38" s="190"/>
      <c r="K38" s="190"/>
      <c r="L38" s="191"/>
      <c r="M38" s="297"/>
      <c r="N38" s="187"/>
    </row>
    <row r="39" spans="1:14" ht="60" customHeight="1">
      <c r="A39" s="197"/>
      <c r="B39" s="304" t="s">
        <v>90</v>
      </c>
      <c r="C39" s="302"/>
      <c r="D39" s="302"/>
      <c r="E39" s="302"/>
      <c r="F39" s="302"/>
      <c r="G39" s="302"/>
      <c r="H39" s="302"/>
      <c r="I39" s="302"/>
      <c r="J39" s="302"/>
      <c r="K39" s="302"/>
      <c r="L39" s="301"/>
      <c r="M39" s="243"/>
      <c r="N39" s="187"/>
    </row>
    <row r="40" spans="1:14" ht="27.95" customHeight="1">
      <c r="A40" s="196" t="s">
        <v>84</v>
      </c>
      <c r="B40" s="294"/>
      <c r="C40" s="295"/>
      <c r="D40" s="295"/>
      <c r="E40" s="295"/>
      <c r="F40" s="295"/>
      <c r="G40" s="295"/>
      <c r="H40" s="295"/>
      <c r="I40" s="295"/>
      <c r="J40" s="295"/>
      <c r="K40" s="295"/>
      <c r="L40" s="296"/>
      <c r="M40" s="298"/>
      <c r="N40" s="187"/>
    </row>
    <row r="41" spans="1:14" ht="27.95" customHeight="1">
      <c r="A41" s="205"/>
      <c r="B41" s="206"/>
      <c r="C41" s="207"/>
      <c r="D41" s="207"/>
      <c r="E41" s="207"/>
      <c r="F41" s="207"/>
      <c r="G41" s="207"/>
      <c r="H41" s="207"/>
      <c r="I41" s="207"/>
      <c r="J41" s="207"/>
      <c r="K41" s="207"/>
      <c r="L41" s="208"/>
      <c r="M41" s="205"/>
      <c r="N41" s="209"/>
    </row>
    <row r="42" spans="1:14" ht="27.95" customHeight="1">
      <c r="A42" s="205" t="s">
        <v>63</v>
      </c>
      <c r="B42" s="334"/>
      <c r="C42" s="335"/>
      <c r="D42" s="335"/>
      <c r="E42" s="335"/>
      <c r="F42" s="335"/>
      <c r="G42" s="335"/>
      <c r="H42" s="335"/>
      <c r="I42" s="335"/>
      <c r="J42" s="335"/>
      <c r="K42" s="335"/>
      <c r="L42" s="336"/>
      <c r="M42" s="298"/>
      <c r="N42" s="209"/>
    </row>
    <row r="43" spans="1:14" ht="27.95" customHeight="1">
      <c r="A43" s="205"/>
      <c r="B43" s="206"/>
      <c r="C43" s="207"/>
      <c r="D43" s="207"/>
      <c r="E43" s="207"/>
      <c r="F43" s="207"/>
      <c r="G43" s="207"/>
      <c r="H43" s="207"/>
      <c r="I43" s="207"/>
      <c r="J43" s="207"/>
      <c r="K43" s="207"/>
      <c r="L43" s="208"/>
      <c r="M43" s="205"/>
      <c r="N43" s="209"/>
    </row>
    <row r="44" spans="1:14" ht="27.95" customHeight="1" thickBot="1">
      <c r="A44" s="210" t="s">
        <v>43</v>
      </c>
      <c r="B44" s="306"/>
      <c r="C44" s="307"/>
      <c r="D44" s="307"/>
      <c r="E44" s="307"/>
      <c r="F44" s="307"/>
      <c r="G44" s="307"/>
      <c r="H44" s="307"/>
      <c r="I44" s="307"/>
      <c r="J44" s="307"/>
      <c r="K44" s="307"/>
      <c r="L44" s="308"/>
      <c r="M44" s="299"/>
      <c r="N44" s="215"/>
    </row>
    <row r="45" spans="1:14" ht="39.950000000000003" customHeight="1" thickBot="1">
      <c r="A45" s="332"/>
      <c r="B45" s="337"/>
      <c r="C45" s="337"/>
      <c r="D45" s="337"/>
      <c r="E45" s="337"/>
      <c r="F45" s="337"/>
      <c r="G45" s="337"/>
      <c r="H45" s="337"/>
      <c r="I45" s="337"/>
      <c r="J45" s="337"/>
      <c r="K45" s="337"/>
      <c r="L45" s="337"/>
      <c r="M45" s="337"/>
      <c r="N45" s="333"/>
    </row>
    <row r="46" spans="1:14" ht="27.95" customHeight="1">
      <c r="A46" s="342" t="s">
        <v>188</v>
      </c>
      <c r="B46" s="309"/>
      <c r="C46" s="309"/>
      <c r="D46" s="309"/>
      <c r="E46" s="309"/>
      <c r="F46" s="309"/>
      <c r="G46" s="309"/>
      <c r="H46" s="309"/>
      <c r="I46" s="309"/>
      <c r="J46" s="309"/>
      <c r="K46" s="309"/>
      <c r="L46" s="309"/>
      <c r="M46" s="309"/>
      <c r="N46" s="230"/>
    </row>
    <row r="47" spans="1:14" ht="27.95" customHeight="1">
      <c r="A47" s="343" t="s">
        <v>189</v>
      </c>
      <c r="B47" s="319"/>
      <c r="C47" s="319"/>
      <c r="D47" s="319"/>
      <c r="E47" s="319"/>
      <c r="F47" s="319"/>
      <c r="G47" s="319"/>
      <c r="H47" s="319"/>
      <c r="I47" s="319"/>
      <c r="J47" s="319"/>
      <c r="K47" s="319"/>
      <c r="L47" s="319"/>
      <c r="M47" s="323"/>
      <c r="N47" s="327"/>
    </row>
    <row r="48" spans="1:14" ht="27.95" customHeight="1">
      <c r="A48" s="343" t="s">
        <v>190</v>
      </c>
      <c r="B48" s="322"/>
      <c r="C48" s="322"/>
      <c r="D48" s="322"/>
      <c r="E48" s="322"/>
      <c r="F48" s="322"/>
      <c r="G48" s="322"/>
      <c r="H48" s="322"/>
      <c r="I48" s="322"/>
      <c r="J48" s="322"/>
      <c r="K48" s="322"/>
      <c r="L48" s="322"/>
      <c r="M48" s="322"/>
      <c r="N48" s="328"/>
    </row>
    <row r="49" spans="1:14" ht="27.95" customHeight="1" thickBot="1">
      <c r="A49" s="344" t="s">
        <v>188</v>
      </c>
      <c r="B49" s="331"/>
      <c r="C49" s="331"/>
      <c r="D49" s="331"/>
      <c r="E49" s="331"/>
      <c r="F49" s="331"/>
      <c r="G49" s="331"/>
      <c r="H49" s="331"/>
      <c r="I49" s="331"/>
      <c r="J49" s="331"/>
      <c r="K49" s="331"/>
      <c r="L49" s="331"/>
      <c r="M49" s="331"/>
      <c r="N49" s="330"/>
    </row>
    <row r="50" spans="1:14" ht="45" customHeight="1" thickBot="1">
      <c r="A50" s="30"/>
      <c r="B50" s="30"/>
      <c r="C50" s="30"/>
      <c r="D50" s="30"/>
      <c r="E50" s="30"/>
      <c r="F50" s="30"/>
      <c r="G50" s="30"/>
      <c r="H50" s="30"/>
      <c r="I50" s="30"/>
      <c r="J50" s="30"/>
      <c r="K50" s="30"/>
      <c r="L50" s="30"/>
      <c r="M50" s="171"/>
      <c r="N50" s="30"/>
    </row>
    <row r="51" spans="1:14" ht="18" customHeight="1" thickBot="1">
      <c r="A51" s="218" t="s">
        <v>64</v>
      </c>
      <c r="B51" s="217"/>
      <c r="C51" s="217"/>
      <c r="D51" s="217"/>
      <c r="E51" s="217"/>
      <c r="F51" s="217"/>
      <c r="G51" s="217"/>
      <c r="H51" s="217"/>
      <c r="I51" s="217"/>
      <c r="J51" s="217"/>
      <c r="K51" s="217"/>
      <c r="L51" s="217"/>
      <c r="M51" s="217"/>
      <c r="N51" s="230"/>
    </row>
    <row r="52" spans="1:14" ht="65.25" customHeight="1">
      <c r="A52" s="219" t="s">
        <v>186</v>
      </c>
      <c r="B52" s="310" t="s">
        <v>173</v>
      </c>
      <c r="C52" s="311" t="s">
        <v>175</v>
      </c>
      <c r="D52" s="311" t="s">
        <v>177</v>
      </c>
      <c r="E52" s="311" t="s">
        <v>177</v>
      </c>
      <c r="F52" s="311" t="s">
        <v>177</v>
      </c>
      <c r="G52" s="311" t="s">
        <v>177</v>
      </c>
      <c r="H52" s="311" t="s">
        <v>177</v>
      </c>
      <c r="I52" s="311" t="s">
        <v>177</v>
      </c>
      <c r="J52" s="311" t="s">
        <v>177</v>
      </c>
      <c r="K52" s="311" t="s">
        <v>177</v>
      </c>
      <c r="L52" s="312" t="s">
        <v>177</v>
      </c>
      <c r="M52" s="223" t="s">
        <v>60</v>
      </c>
      <c r="N52" s="231" t="s">
        <v>61</v>
      </c>
    </row>
    <row r="53" spans="1:14" ht="27.95" customHeight="1">
      <c r="A53" s="182" t="s">
        <v>62</v>
      </c>
      <c r="B53" s="294"/>
      <c r="C53" s="295"/>
      <c r="D53" s="295"/>
      <c r="E53" s="295"/>
      <c r="F53" s="295"/>
      <c r="G53" s="295"/>
      <c r="H53" s="295"/>
      <c r="I53" s="295"/>
      <c r="J53" s="295"/>
      <c r="K53" s="295"/>
      <c r="L53" s="296"/>
      <c r="M53" s="297"/>
      <c r="N53" s="187"/>
    </row>
    <row r="54" spans="1:14" ht="27.95" customHeight="1">
      <c r="A54" s="194" t="s">
        <v>65</v>
      </c>
      <c r="B54" s="189"/>
      <c r="C54" s="190"/>
      <c r="D54" s="190"/>
      <c r="E54" s="190"/>
      <c r="F54" s="190"/>
      <c r="G54" s="190"/>
      <c r="H54" s="190"/>
      <c r="I54" s="190"/>
      <c r="J54" s="190"/>
      <c r="K54" s="190"/>
      <c r="L54" s="191"/>
      <c r="M54" s="297"/>
      <c r="N54" s="187"/>
    </row>
    <row r="55" spans="1:14" ht="27.95" customHeight="1">
      <c r="A55" s="194" t="s">
        <v>66</v>
      </c>
      <c r="B55" s="189"/>
      <c r="C55" s="190"/>
      <c r="D55" s="190"/>
      <c r="E55" s="190"/>
      <c r="F55" s="190"/>
      <c r="G55" s="190"/>
      <c r="H55" s="190"/>
      <c r="I55" s="190"/>
      <c r="J55" s="190"/>
      <c r="K55" s="190"/>
      <c r="L55" s="191"/>
      <c r="M55" s="297"/>
      <c r="N55" s="187"/>
    </row>
    <row r="56" spans="1:14" ht="27.95" customHeight="1">
      <c r="A56" s="194" t="s">
        <v>73</v>
      </c>
      <c r="B56" s="189"/>
      <c r="C56" s="190"/>
      <c r="D56" s="190"/>
      <c r="E56" s="190"/>
      <c r="F56" s="190"/>
      <c r="G56" s="190"/>
      <c r="H56" s="190"/>
      <c r="I56" s="190"/>
      <c r="J56" s="190"/>
      <c r="K56" s="190"/>
      <c r="L56" s="191"/>
      <c r="M56" s="297"/>
      <c r="N56" s="187"/>
    </row>
    <row r="57" spans="1:14" ht="27.95" customHeight="1">
      <c r="A57" s="194" t="s">
        <v>74</v>
      </c>
      <c r="B57" s="189"/>
      <c r="C57" s="190"/>
      <c r="D57" s="190"/>
      <c r="E57" s="190"/>
      <c r="F57" s="190"/>
      <c r="G57" s="190"/>
      <c r="H57" s="190"/>
      <c r="I57" s="190"/>
      <c r="J57" s="190"/>
      <c r="K57" s="190"/>
      <c r="L57" s="191"/>
      <c r="M57" s="297"/>
      <c r="N57" s="187"/>
    </row>
    <row r="58" spans="1:14" ht="27.95" customHeight="1">
      <c r="A58" s="188"/>
      <c r="B58" s="189"/>
      <c r="C58" s="190"/>
      <c r="D58" s="190"/>
      <c r="E58" s="190"/>
      <c r="F58" s="190"/>
      <c r="G58" s="190"/>
      <c r="H58" s="190"/>
      <c r="I58" s="190"/>
      <c r="J58" s="190"/>
      <c r="K58" s="190"/>
      <c r="L58" s="191"/>
      <c r="M58" s="192"/>
      <c r="N58" s="187"/>
    </row>
    <row r="59" spans="1:14" ht="27.95" customHeight="1">
      <c r="A59" s="196" t="s">
        <v>52</v>
      </c>
      <c r="B59" s="189"/>
      <c r="C59" s="190"/>
      <c r="D59" s="190"/>
      <c r="E59" s="190"/>
      <c r="F59" s="190"/>
      <c r="G59" s="190"/>
      <c r="H59" s="190"/>
      <c r="I59" s="190"/>
      <c r="J59" s="190"/>
      <c r="K59" s="190"/>
      <c r="L59" s="191"/>
      <c r="M59" s="297"/>
      <c r="N59" s="187"/>
    </row>
    <row r="60" spans="1:14" ht="60" customHeight="1">
      <c r="A60" s="197"/>
      <c r="B60" s="189"/>
      <c r="C60" s="190"/>
      <c r="D60" s="190"/>
      <c r="E60" s="190"/>
      <c r="F60" s="190"/>
      <c r="G60" s="190"/>
      <c r="H60" s="190"/>
      <c r="I60" s="190"/>
      <c r="J60" s="190"/>
      <c r="K60" s="190"/>
      <c r="L60" s="191"/>
      <c r="M60" s="192"/>
      <c r="N60" s="187"/>
    </row>
    <row r="61" spans="1:14" ht="27.95" customHeight="1">
      <c r="A61" s="196" t="s">
        <v>178</v>
      </c>
      <c r="B61" s="189"/>
      <c r="C61" s="190"/>
      <c r="D61" s="190"/>
      <c r="E61" s="190"/>
      <c r="F61" s="190"/>
      <c r="G61" s="190"/>
      <c r="H61" s="190"/>
      <c r="I61" s="190"/>
      <c r="J61" s="190"/>
      <c r="K61" s="190"/>
      <c r="L61" s="191"/>
      <c r="M61" s="297"/>
      <c r="N61" s="187"/>
    </row>
    <row r="62" spans="1:14" ht="60" customHeight="1">
      <c r="A62" s="197"/>
      <c r="B62" s="189"/>
      <c r="C62" s="190"/>
      <c r="D62" s="190"/>
      <c r="E62" s="190"/>
      <c r="F62" s="190"/>
      <c r="G62" s="190"/>
      <c r="H62" s="190"/>
      <c r="I62" s="190"/>
      <c r="J62" s="190"/>
      <c r="K62" s="190"/>
      <c r="L62" s="191"/>
      <c r="M62" s="244"/>
      <c r="N62" s="187"/>
    </row>
    <row r="63" spans="1:14" ht="27.95" customHeight="1" thickBot="1">
      <c r="A63" s="225" t="s">
        <v>85</v>
      </c>
      <c r="B63" s="314"/>
      <c r="C63" s="315"/>
      <c r="D63" s="315"/>
      <c r="E63" s="315"/>
      <c r="F63" s="315"/>
      <c r="G63" s="315"/>
      <c r="H63" s="315"/>
      <c r="I63" s="315"/>
      <c r="J63" s="315"/>
      <c r="K63" s="315"/>
      <c r="L63" s="316"/>
      <c r="M63" s="313"/>
      <c r="N63" s="232"/>
    </row>
    <row r="64" spans="1:14">
      <c r="A64" s="30"/>
      <c r="B64" s="30"/>
      <c r="C64" s="30"/>
      <c r="D64" s="30"/>
      <c r="E64" s="30"/>
      <c r="F64" s="30"/>
      <c r="G64" s="30"/>
      <c r="H64" s="30"/>
      <c r="I64" s="30"/>
      <c r="J64" s="30"/>
      <c r="K64" s="30"/>
      <c r="L64" s="30"/>
      <c r="M64" s="30"/>
      <c r="N64" s="30"/>
    </row>
    <row r="65" spans="1:14">
      <c r="A65" s="30"/>
      <c r="B65" s="30"/>
      <c r="C65" s="30"/>
      <c r="D65" s="30"/>
      <c r="E65" s="30"/>
      <c r="F65" s="30"/>
      <c r="G65" s="30"/>
      <c r="H65" s="30"/>
      <c r="I65" s="30"/>
      <c r="J65" s="30"/>
      <c r="K65" s="30"/>
      <c r="L65" s="30"/>
      <c r="M65" s="30"/>
      <c r="N65" s="30"/>
    </row>
    <row r="66" spans="1:14">
      <c r="A66" s="30"/>
      <c r="B66" s="30"/>
      <c r="C66" s="30"/>
      <c r="D66" s="30"/>
      <c r="E66" s="30"/>
      <c r="F66" s="30"/>
      <c r="G66" s="30"/>
      <c r="H66" s="30"/>
      <c r="I66" s="30"/>
      <c r="J66" s="30"/>
      <c r="K66" s="30"/>
      <c r="L66" s="30"/>
      <c r="M66" s="30"/>
      <c r="N66" s="30"/>
    </row>
    <row r="67" spans="1:14">
      <c r="A67" s="30"/>
      <c r="B67" s="30"/>
      <c r="C67" s="30"/>
      <c r="D67" s="30"/>
      <c r="E67" s="30"/>
      <c r="F67" s="30"/>
      <c r="G67" s="30"/>
      <c r="H67" s="30"/>
      <c r="I67" s="30"/>
      <c r="J67" s="30"/>
      <c r="K67" s="30"/>
      <c r="L67" s="30"/>
      <c r="M67" s="30"/>
      <c r="N67" s="30"/>
    </row>
    <row r="68" spans="1:14">
      <c r="A68" s="30"/>
      <c r="B68" s="30"/>
      <c r="C68" s="30"/>
      <c r="D68" s="30"/>
      <c r="E68" s="30"/>
      <c r="F68" s="30"/>
      <c r="G68" s="30"/>
      <c r="H68" s="30"/>
      <c r="I68" s="30"/>
      <c r="J68" s="30"/>
      <c r="K68" s="30"/>
      <c r="L68" s="30"/>
      <c r="M68" s="30"/>
      <c r="N68" s="30"/>
    </row>
    <row r="69" spans="1:14">
      <c r="A69" s="30"/>
      <c r="B69" s="30"/>
      <c r="C69" s="30"/>
      <c r="D69" s="30"/>
      <c r="E69" s="30"/>
      <c r="F69" s="30"/>
      <c r="G69" s="30"/>
      <c r="H69" s="30"/>
      <c r="I69" s="30"/>
      <c r="J69" s="30"/>
      <c r="K69" s="30"/>
      <c r="L69" s="30"/>
      <c r="M69" s="30"/>
      <c r="N69" s="30"/>
    </row>
    <row r="70" spans="1:14">
      <c r="A70" s="30"/>
      <c r="B70" s="30"/>
      <c r="C70" s="30"/>
      <c r="D70" s="30"/>
      <c r="E70" s="30"/>
      <c r="F70" s="30"/>
      <c r="G70" s="30"/>
      <c r="H70" s="30"/>
      <c r="I70" s="30"/>
      <c r="J70" s="30"/>
      <c r="K70" s="30"/>
      <c r="L70" s="30"/>
      <c r="M70" s="30"/>
      <c r="N70" s="30"/>
    </row>
  </sheetData>
  <sheetProtection insertColumns="0" insertRows="0" deleteColumns="0" deleteRows="0" selectLockedCells="1"/>
  <mergeCells count="4">
    <mergeCell ref="B6:F6"/>
    <mergeCell ref="B7:F7"/>
    <mergeCell ref="B8:C8"/>
    <mergeCell ref="E8:F8"/>
  </mergeCells>
  <phoneticPr fontId="3"/>
  <conditionalFormatting sqref="B48:XFD49">
    <cfRule type="expression" dxfId="19" priority="6">
      <formula>CELL("protect",B48)=1</formula>
    </cfRule>
  </conditionalFormatting>
  <conditionalFormatting sqref="B46:XFD47">
    <cfRule type="expression" dxfId="18" priority="8">
      <formula>CELL("protect",B46)=1</formula>
    </cfRule>
  </conditionalFormatting>
  <conditionalFormatting sqref="A46">
    <cfRule type="expression" dxfId="17" priority="4">
      <formula>CELL("protect",A46)=1</formula>
    </cfRule>
  </conditionalFormatting>
  <conditionalFormatting sqref="A47">
    <cfRule type="expression" dxfId="16" priority="3">
      <formula>CELL("protect",A47)=1</formula>
    </cfRule>
  </conditionalFormatting>
  <conditionalFormatting sqref="A48">
    <cfRule type="expression" dxfId="15" priority="2">
      <formula>CELL("protect",A48)=1</formula>
    </cfRule>
  </conditionalFormatting>
  <conditionalFormatting sqref="A49">
    <cfRule type="expression" dxfId="14" priority="1">
      <formula>CELL("protect",A49)=1</formula>
    </cfRule>
  </conditionalFormatting>
  <dataValidations count="3">
    <dataValidation type="list" allowBlank="1" showInputMessage="1" showErrorMessage="1" sqref="B5" xr:uid="{AE076525-BAA1-4E52-AD52-F09287047C2A}">
      <formula1>$A$97:$A$97</formula1>
    </dataValidation>
    <dataValidation imeMode="on" allowBlank="1" showInputMessage="1" showErrorMessage="1" sqref="B11:L11" xr:uid="{11DBDAA1-46FE-4CE9-8CFF-AFB21FC079EB}"/>
    <dataValidation type="list" allowBlank="1" showInputMessage="1" showErrorMessage="1" sqref="B4" xr:uid="{604B4AD5-EFB0-4ADB-A52A-9C447B786032}">
      <formula1>"有,無"</formula1>
    </dataValidation>
  </dataValidations>
  <pageMargins left="0.70866141732283472" right="0.70866141732283472" top="0.55118110236220474" bottom="0.55118110236220474" header="0.31496062992125984" footer="0.31496062992125984"/>
  <pageSetup paperSize="9" scale="39" pageOrder="overThenDown" orientation="landscape" cellComments="asDisplayed" r:id="rId1"/>
  <headerFooter>
    <oddFooter>&amp;L&amp;F&amp;R&amp;P / &amp;N</oddFooter>
  </headerFooter>
  <rowBreaks count="1" manualBreakCount="1">
    <brk id="4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様式Ⅲ－３</vt:lpstr>
      <vt:lpstr>別添　委託費集計表</vt:lpstr>
      <vt:lpstr>様式Ⅲー３(構成員1)</vt:lpstr>
      <vt:lpstr>様式Ⅲー３(記載例)</vt:lpstr>
      <vt:lpstr>別添　集計表 (記載例)</vt:lpstr>
      <vt:lpstr>'様式Ⅲ－３'!Print_Area</vt:lpstr>
      <vt:lpstr>'様式Ⅲー３(記載例)'!Print_Area</vt:lpstr>
      <vt:lpstr>'様式Ⅲー３(構成員1)'!Print_Area</vt:lpstr>
      <vt:lpstr>'別添　委託費集計表'!Print_Titles</vt:lpstr>
      <vt:lpstr>'別添　集計表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2020-06-15T06:54:58Z</dcterms:created>
  <dcterms:modified xsi:type="dcterms:W3CDTF">2020-12-14T02:38:43Z</dcterms:modified>
</cp:coreProperties>
</file>