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6B8DB5A0-6DBE-407E-BD8F-67E4C42E280F}" xr6:coauthVersionLast="45" xr6:coauthVersionMax="45" xr10:uidLastSave="{00000000-0000-0000-0000-000000000000}"/>
  <bookViews>
    <workbookView xWindow="-120" yWindow="-120" windowWidth="29040" windowHeight="15840" xr2:uid="{BA86CC86-BEDB-4B5F-A1B8-3F3AE3C0EA4F}"/>
  </bookViews>
  <sheets>
    <sheet name="様式Ⅲ－３" sheetId="2" r:id="rId1"/>
    <sheet name="別添　委託費集計表" sheetId="5" r:id="rId2"/>
    <sheet name="様式Ⅲー３(構成員1)" sheetId="18" state="hidden" r:id="rId3"/>
    <sheet name="様式Ⅲー３(記載例)" sheetId="21" r:id="rId4"/>
    <sheet name="別添　集計表 (記載例)" sheetId="22" r:id="rId5"/>
  </sheets>
  <definedNames>
    <definedName name="_xlnm.Print_Area" localSheetId="0">'様式Ⅲ－３'!$A$1:$AR$48</definedName>
    <definedName name="_xlnm.Print_Area" localSheetId="3">'様式Ⅲー３(記載例)'!$A$1:$AR$48</definedName>
    <definedName name="_xlnm.Print_Area" localSheetId="2">'様式Ⅲー３(構成員1)'!$A$1:$AQ$48</definedName>
    <definedName name="_xlnm.Print_Titles" localSheetId="1">'別添　委託費集計表'!$A:$A</definedName>
    <definedName name="_xlnm.Print_Titles" localSheetId="4">'別添　集計表 (記載例)'!$A:$A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6" i="5" l="1"/>
  <c r="L47" i="5" l="1"/>
  <c r="K47" i="5"/>
  <c r="J47" i="5"/>
  <c r="I47" i="5"/>
  <c r="H47" i="5"/>
  <c r="G47" i="5"/>
  <c r="L36" i="5" l="1"/>
  <c r="K36" i="5"/>
  <c r="J36" i="5"/>
  <c r="I36" i="5"/>
  <c r="H36" i="5"/>
  <c r="G36" i="5"/>
  <c r="F36" i="5"/>
  <c r="E36" i="5"/>
  <c r="D36" i="5"/>
  <c r="C36" i="5"/>
  <c r="B36" i="5"/>
  <c r="U32" i="21" l="1"/>
  <c r="E7" i="5" l="1"/>
  <c r="B7" i="5"/>
  <c r="B6" i="5"/>
  <c r="B5" i="5"/>
  <c r="B47" i="2"/>
  <c r="V26" i="18" l="1"/>
  <c r="Q29" i="18"/>
  <c r="Q26" i="18"/>
  <c r="Q24" i="18"/>
  <c r="Q22" i="18"/>
  <c r="Q20" i="18"/>
  <c r="P29" i="18"/>
  <c r="B34" i="18"/>
  <c r="B33" i="18"/>
  <c r="B29" i="18"/>
  <c r="B22" i="18"/>
  <c r="B9" i="18"/>
  <c r="B8" i="18"/>
  <c r="F14" i="18"/>
  <c r="AK45" i="18"/>
  <c r="AK44" i="18"/>
  <c r="AK43" i="18"/>
  <c r="AK42" i="18"/>
  <c r="Z42" i="18"/>
  <c r="AK41" i="18"/>
  <c r="Z41" i="18"/>
  <c r="Z40" i="18"/>
  <c r="AD38" i="18"/>
  <c r="S35" i="18"/>
  <c r="R35" i="18"/>
  <c r="S29" i="18" l="1"/>
  <c r="R29" i="18"/>
  <c r="I52" i="5"/>
  <c r="I62" i="5" s="1"/>
  <c r="I51" i="5"/>
  <c r="I26" i="5"/>
  <c r="I21" i="5"/>
  <c r="I17" i="5"/>
  <c r="I13" i="5"/>
  <c r="J52" i="5"/>
  <c r="J62" i="5" s="1"/>
  <c r="H52" i="5"/>
  <c r="H62" i="5" s="1"/>
  <c r="J51" i="5"/>
  <c r="H51" i="5"/>
  <c r="J26" i="5"/>
  <c r="H26" i="5"/>
  <c r="J21" i="5"/>
  <c r="H21" i="5"/>
  <c r="J17" i="5"/>
  <c r="H17" i="5"/>
  <c r="J13" i="5"/>
  <c r="H13" i="5"/>
  <c r="J11" i="5" l="1"/>
  <c r="H11" i="5"/>
  <c r="I11" i="5"/>
  <c r="H39" i="5" l="1"/>
  <c r="J39" i="5"/>
  <c r="I39" i="5"/>
  <c r="L26" i="5" l="1"/>
  <c r="K26" i="5"/>
  <c r="G26" i="5"/>
  <c r="F26" i="5"/>
  <c r="E26" i="5"/>
  <c r="D26" i="5"/>
  <c r="C26" i="5"/>
  <c r="B26" i="5"/>
  <c r="P26" i="18" s="1"/>
  <c r="S26" i="18" l="1"/>
  <c r="R26" i="18"/>
  <c r="A51" i="5" l="1"/>
  <c r="AA42" i="2" l="1"/>
  <c r="AA41" i="2"/>
  <c r="AA40" i="2"/>
  <c r="AE38" i="2"/>
  <c r="AL45" i="2" l="1"/>
  <c r="AL44" i="2"/>
  <c r="AL43" i="2"/>
  <c r="AL42" i="2"/>
  <c r="AL41" i="2"/>
  <c r="L52" i="5" l="1"/>
  <c r="L62" i="5" s="1"/>
  <c r="L51" i="5"/>
  <c r="L21" i="5"/>
  <c r="L17" i="5"/>
  <c r="L13" i="5"/>
  <c r="K52" i="5"/>
  <c r="K62" i="5" s="1"/>
  <c r="K51" i="5"/>
  <c r="K21" i="5"/>
  <c r="K17" i="5"/>
  <c r="K13" i="5"/>
  <c r="G52" i="5"/>
  <c r="G62" i="5" s="1"/>
  <c r="G51" i="5"/>
  <c r="G21" i="5"/>
  <c r="G17" i="5"/>
  <c r="G13" i="5"/>
  <c r="B13" i="5"/>
  <c r="P20" i="18" s="1"/>
  <c r="S20" i="18" l="1"/>
  <c r="R20" i="18"/>
  <c r="G11" i="5"/>
  <c r="K11" i="5"/>
  <c r="L11" i="5"/>
  <c r="B52" i="5"/>
  <c r="B62" i="5" s="1"/>
  <c r="D52" i="5"/>
  <c r="M30" i="5"/>
  <c r="B51" i="5"/>
  <c r="B21" i="5"/>
  <c r="P24" i="18" s="1"/>
  <c r="B17" i="5"/>
  <c r="P22" i="18" s="1"/>
  <c r="M58" i="5"/>
  <c r="C52" i="5"/>
  <c r="E52" i="5"/>
  <c r="F52" i="5"/>
  <c r="B47" i="5" l="1"/>
  <c r="R22" i="18"/>
  <c r="S22" i="18"/>
  <c r="R24" i="18"/>
  <c r="S24" i="18"/>
  <c r="Q18" i="18"/>
  <c r="L39" i="5"/>
  <c r="K39" i="5"/>
  <c r="G39" i="5"/>
  <c r="B11" i="5"/>
  <c r="B39" i="5" s="1"/>
  <c r="B41" i="5" s="1"/>
  <c r="B43" i="5" l="1"/>
  <c r="B48" i="5" s="1"/>
  <c r="P8" i="18"/>
  <c r="P18" i="18"/>
  <c r="T30" i="18" s="1"/>
  <c r="Q36" i="18"/>
  <c r="Q6" i="18"/>
  <c r="A37" i="5"/>
  <c r="G38" i="5" l="1"/>
  <c r="L38" i="5"/>
  <c r="F38" i="5"/>
  <c r="K38" i="5"/>
  <c r="E38" i="5"/>
  <c r="J38" i="5"/>
  <c r="D38" i="5"/>
  <c r="I38" i="5"/>
  <c r="C38" i="5"/>
  <c r="H38" i="5"/>
  <c r="B38" i="5"/>
  <c r="R8" i="18"/>
  <c r="S8" i="18"/>
  <c r="I61" i="5"/>
  <c r="H61" i="5"/>
  <c r="B61" i="5"/>
  <c r="G61" i="5"/>
  <c r="L61" i="5"/>
  <c r="F61" i="5"/>
  <c r="K61" i="5"/>
  <c r="E61" i="5"/>
  <c r="J61" i="5"/>
  <c r="D61" i="5"/>
  <c r="C61" i="5"/>
  <c r="S18" i="18"/>
  <c r="R18" i="18"/>
  <c r="O32" i="18"/>
  <c r="P32" i="18" s="1"/>
  <c r="P36" i="18"/>
  <c r="R36" i="18" s="1"/>
  <c r="Q11" i="18"/>
  <c r="A60" i="5"/>
  <c r="T32" i="18" l="1"/>
  <c r="P6" i="18"/>
  <c r="S36" i="18"/>
  <c r="Q32" i="18"/>
  <c r="S32" i="18" s="1"/>
  <c r="T33" i="18"/>
  <c r="P32" i="2"/>
  <c r="U32" i="2" s="1"/>
  <c r="C51" i="5"/>
  <c r="E62" i="5"/>
  <c r="F62" i="5"/>
  <c r="F47" i="5" s="1"/>
  <c r="D62" i="5"/>
  <c r="M60" i="5"/>
  <c r="R29" i="2"/>
  <c r="M56" i="5"/>
  <c r="R26" i="2" s="1"/>
  <c r="M55" i="5"/>
  <c r="R24" i="2" s="1"/>
  <c r="M54" i="5"/>
  <c r="R22" i="2" s="1"/>
  <c r="M53" i="5"/>
  <c r="R20" i="2" s="1"/>
  <c r="M33" i="5"/>
  <c r="M24" i="5"/>
  <c r="T35" i="2"/>
  <c r="S35" i="2"/>
  <c r="C21" i="5"/>
  <c r="F51" i="5"/>
  <c r="E51" i="5"/>
  <c r="D51" i="5"/>
  <c r="M35" i="5"/>
  <c r="M32" i="5"/>
  <c r="M31" i="5"/>
  <c r="M29" i="5"/>
  <c r="M28" i="5"/>
  <c r="M27" i="5"/>
  <c r="M23" i="5"/>
  <c r="M22" i="5"/>
  <c r="F21" i="5"/>
  <c r="E21" i="5"/>
  <c r="D21" i="5"/>
  <c r="M19" i="5"/>
  <c r="M18" i="5"/>
  <c r="F17" i="5"/>
  <c r="E17" i="5"/>
  <c r="D17" i="5"/>
  <c r="C17" i="5"/>
  <c r="M15" i="5"/>
  <c r="F13" i="5"/>
  <c r="E13" i="5"/>
  <c r="D13" i="5"/>
  <c r="C13" i="5"/>
  <c r="M14" i="5"/>
  <c r="C62" i="5"/>
  <c r="M52" i="5"/>
  <c r="R18" i="2" s="1"/>
  <c r="E47" i="5" l="1"/>
  <c r="D47" i="5"/>
  <c r="C47" i="5"/>
  <c r="R32" i="18"/>
  <c r="P11" i="18"/>
  <c r="R6" i="18"/>
  <c r="O38" i="18"/>
  <c r="S6" i="18"/>
  <c r="Q29" i="2"/>
  <c r="U30" i="2" s="1"/>
  <c r="M21" i="5"/>
  <c r="Q24" i="2" s="1"/>
  <c r="S24" i="2" s="1"/>
  <c r="M17" i="5"/>
  <c r="Q22" i="2" s="1"/>
  <c r="S22" i="2" s="1"/>
  <c r="C11" i="5"/>
  <c r="M26" i="5"/>
  <c r="Q26" i="2" s="1"/>
  <c r="T26" i="2" s="1"/>
  <c r="F11" i="5"/>
  <c r="D11" i="5"/>
  <c r="E11" i="5"/>
  <c r="M13" i="5"/>
  <c r="Q20" i="2" s="1"/>
  <c r="T20" i="2" s="1"/>
  <c r="M62" i="5"/>
  <c r="V26" i="2"/>
  <c r="M47" i="5" l="1"/>
  <c r="R6" i="2"/>
  <c r="R11" i="2" s="1"/>
  <c r="R11" i="18"/>
  <c r="S11" i="18"/>
  <c r="T29" i="2"/>
  <c r="S29" i="2"/>
  <c r="C39" i="5"/>
  <c r="F39" i="5"/>
  <c r="E39" i="5"/>
  <c r="D39" i="5"/>
  <c r="T22" i="2"/>
  <c r="T24" i="2"/>
  <c r="M11" i="5"/>
  <c r="S26" i="2"/>
  <c r="S20" i="2"/>
  <c r="R36" i="2"/>
  <c r="L41" i="5" l="1"/>
  <c r="L43" i="5" s="1"/>
  <c r="L48" i="5" s="1"/>
  <c r="F41" i="5"/>
  <c r="F43" i="5" s="1"/>
  <c r="F48" i="5" s="1"/>
  <c r="K41" i="5"/>
  <c r="K43" i="5" s="1"/>
  <c r="K48" i="5" s="1"/>
  <c r="E41" i="5"/>
  <c r="E43" i="5" s="1"/>
  <c r="J41" i="5"/>
  <c r="J43" i="5" s="1"/>
  <c r="J48" i="5" s="1"/>
  <c r="D41" i="5"/>
  <c r="D43" i="5" s="1"/>
  <c r="I41" i="5"/>
  <c r="I43" i="5" s="1"/>
  <c r="I48" i="5" s="1"/>
  <c r="C41" i="5"/>
  <c r="H41" i="5"/>
  <c r="H43" i="5" s="1"/>
  <c r="H48" i="5" s="1"/>
  <c r="G41" i="5"/>
  <c r="G43" i="5" s="1"/>
  <c r="G48" i="5" s="1"/>
  <c r="Q18" i="2"/>
  <c r="D48" i="5" l="1"/>
  <c r="M41" i="5"/>
  <c r="Q8" i="2" s="1"/>
  <c r="T8" i="2" s="1"/>
  <c r="C43" i="5"/>
  <c r="E48" i="5"/>
  <c r="M43" i="5"/>
  <c r="S18" i="2"/>
  <c r="T18" i="2"/>
  <c r="S8" i="2" l="1"/>
  <c r="C48" i="5"/>
  <c r="M48" i="5" s="1"/>
  <c r="Q6" i="2"/>
  <c r="P38" i="2" s="1"/>
  <c r="Q11" i="2" l="1"/>
  <c r="T11" i="2" s="1"/>
  <c r="T6" i="2"/>
  <c r="S6" i="2"/>
  <c r="S11" i="2" l="1"/>
  <c r="M37" i="5" l="1"/>
  <c r="Q32" i="2" s="1"/>
  <c r="M39" i="5" l="1"/>
  <c r="Q36" i="2" s="1"/>
  <c r="S36" i="2" s="1"/>
  <c r="R32" i="2"/>
  <c r="T32" i="2" s="1"/>
  <c r="T36" i="2" l="1"/>
  <c r="S32" i="2"/>
  <c r="U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6" authorId="0" shapeId="0" xr:uid="{00000000-0006-0000-0000-000001000000}">
      <text>
        <r>
          <rPr>
            <b/>
            <sz val="9"/>
            <color indexed="81"/>
            <rFont val="MS P ゴシック"/>
            <family val="3"/>
            <charset val="128"/>
          </rPr>
          <t>集計表から自動入力</t>
        </r>
        <r>
          <rPr>
            <sz val="9"/>
            <color indexed="81"/>
            <rFont val="MS P ゴシック"/>
            <family val="3"/>
            <charset val="128"/>
          </rPr>
          <t xml:space="preserve">
</t>
        </r>
      </text>
    </comment>
    <comment ref="R6" authorId="0" shapeId="0" xr:uid="{00000000-0006-0000-0000-000002000000}">
      <text>
        <r>
          <rPr>
            <b/>
            <sz val="9"/>
            <color indexed="81"/>
            <rFont val="MS P ゴシック"/>
            <family val="3"/>
            <charset val="128"/>
          </rPr>
          <t>集計表から自動入力</t>
        </r>
        <r>
          <rPr>
            <sz val="9"/>
            <color indexed="81"/>
            <rFont val="MS P ゴシック"/>
            <family val="3"/>
            <charset val="128"/>
          </rPr>
          <t xml:space="preserve">
</t>
        </r>
      </text>
    </comment>
    <comment ref="S6" authorId="0" shapeId="0" xr:uid="{00000000-0006-0000-0000-000003000000}">
      <text>
        <r>
          <rPr>
            <b/>
            <sz val="9"/>
            <color indexed="81"/>
            <rFont val="MS P ゴシック"/>
            <family val="3"/>
            <charset val="128"/>
          </rPr>
          <t>自動計算</t>
        </r>
        <r>
          <rPr>
            <sz val="9"/>
            <color indexed="81"/>
            <rFont val="MS P ゴシック"/>
            <family val="3"/>
            <charset val="128"/>
          </rPr>
          <t xml:space="preserve">
</t>
        </r>
      </text>
    </comment>
    <comment ref="T6" authorId="0" shapeId="0" xr:uid="{00000000-0006-0000-0000-000004000000}">
      <text>
        <r>
          <rPr>
            <b/>
            <sz val="9"/>
            <color indexed="81"/>
            <rFont val="MS P ゴシック"/>
            <family val="3"/>
            <charset val="128"/>
          </rPr>
          <t>自動計算</t>
        </r>
        <r>
          <rPr>
            <sz val="9"/>
            <color indexed="81"/>
            <rFont val="MS P ゴシック"/>
            <family val="3"/>
            <charset val="128"/>
          </rPr>
          <t xml:space="preserve">
</t>
        </r>
      </text>
    </comment>
    <comment ref="Q8" authorId="0" shapeId="0" xr:uid="{00000000-0006-0000-0000-000005000000}">
      <text>
        <r>
          <rPr>
            <b/>
            <sz val="9"/>
            <color indexed="81"/>
            <rFont val="MS P ゴシック"/>
            <family val="3"/>
            <charset val="128"/>
          </rPr>
          <t>集計表から自動入力</t>
        </r>
        <r>
          <rPr>
            <sz val="9"/>
            <color indexed="81"/>
            <rFont val="MS P ゴシック"/>
            <family val="3"/>
            <charset val="128"/>
          </rPr>
          <t xml:space="preserve">
</t>
        </r>
      </text>
    </comment>
    <comment ref="S8" authorId="0" shapeId="0" xr:uid="{00000000-0006-0000-0000-000006000000}">
      <text>
        <r>
          <rPr>
            <b/>
            <sz val="9"/>
            <color indexed="81"/>
            <rFont val="MS P ゴシック"/>
            <family val="3"/>
            <charset val="128"/>
          </rPr>
          <t>自動計算</t>
        </r>
        <r>
          <rPr>
            <sz val="9"/>
            <color indexed="81"/>
            <rFont val="MS P ゴシック"/>
            <family val="3"/>
            <charset val="128"/>
          </rPr>
          <t xml:space="preserve">
</t>
        </r>
      </text>
    </comment>
    <comment ref="T8" authorId="0" shapeId="0" xr:uid="{00000000-0006-0000-0000-000007000000}">
      <text>
        <r>
          <rPr>
            <b/>
            <sz val="9"/>
            <color indexed="81"/>
            <rFont val="MS P ゴシック"/>
            <family val="3"/>
            <charset val="128"/>
          </rPr>
          <t>自動計算</t>
        </r>
        <r>
          <rPr>
            <sz val="9"/>
            <color indexed="81"/>
            <rFont val="MS P ゴシック"/>
            <family val="3"/>
            <charset val="128"/>
          </rPr>
          <t xml:space="preserve">
</t>
        </r>
      </text>
    </comment>
    <comment ref="Q11" authorId="0" shapeId="0" xr:uid="{00000000-0006-0000-0000-000008000000}">
      <text>
        <r>
          <rPr>
            <b/>
            <sz val="9"/>
            <color indexed="81"/>
            <rFont val="MS P ゴシック"/>
            <family val="3"/>
            <charset val="128"/>
          </rPr>
          <t xml:space="preserve">自動計算
</t>
        </r>
      </text>
    </comment>
    <comment ref="R11" authorId="0" shapeId="0" xr:uid="{00000000-0006-0000-0000-000009000000}">
      <text>
        <r>
          <rPr>
            <b/>
            <sz val="9"/>
            <color indexed="81"/>
            <rFont val="MS P ゴシック"/>
            <family val="3"/>
            <charset val="128"/>
          </rPr>
          <t xml:space="preserve">自動計算
</t>
        </r>
      </text>
    </comment>
    <comment ref="S11" authorId="0" shapeId="0" xr:uid="{00000000-0006-0000-0000-00000A000000}">
      <text>
        <r>
          <rPr>
            <b/>
            <sz val="9"/>
            <color indexed="81"/>
            <rFont val="MS P ゴシック"/>
            <family val="3"/>
            <charset val="128"/>
          </rPr>
          <t>自動計算</t>
        </r>
        <r>
          <rPr>
            <sz val="9"/>
            <color indexed="81"/>
            <rFont val="MS P ゴシック"/>
            <family val="3"/>
            <charset val="128"/>
          </rPr>
          <t xml:space="preserve">
</t>
        </r>
      </text>
    </comment>
    <comment ref="T11" authorId="0" shapeId="0" xr:uid="{00000000-0006-0000-0000-00000B000000}">
      <text>
        <r>
          <rPr>
            <b/>
            <sz val="9"/>
            <color indexed="81"/>
            <rFont val="MS P ゴシック"/>
            <family val="3"/>
            <charset val="128"/>
          </rPr>
          <t>自動計算</t>
        </r>
        <r>
          <rPr>
            <sz val="9"/>
            <color indexed="81"/>
            <rFont val="MS P ゴシック"/>
            <family val="3"/>
            <charset val="128"/>
          </rPr>
          <t xml:space="preserve">
</t>
        </r>
      </text>
    </comment>
    <comment ref="F14" authorId="0" shapeId="0" xr:uid="{9C7DDD14-5C16-432A-9892-6DCC7E669FC5}">
      <text>
        <r>
          <rPr>
            <sz val="9"/>
            <color indexed="81"/>
            <rFont val="MS P ゴシック"/>
            <family val="3"/>
            <charset val="128"/>
          </rPr>
          <t xml:space="preserve">(住所）の文字を削除して、入力願います。
</t>
        </r>
      </text>
    </comment>
    <comment ref="F16" authorId="0" shapeId="0" xr:uid="{35858FDA-D06E-485D-A2B6-3894AA31A2F5}">
      <text>
        <r>
          <rPr>
            <sz val="9"/>
            <color indexed="81"/>
            <rFont val="MS P ゴシック"/>
            <family val="3"/>
            <charset val="128"/>
          </rPr>
          <t xml:space="preserve">(コンソーシアム名）の文字を削除して、入力願います。
</t>
        </r>
      </text>
    </comment>
    <comment ref="F18" authorId="0" shapeId="0" xr:uid="{1586F059-28AF-494F-B11B-EB92E16CA122}">
      <text>
        <r>
          <rPr>
            <sz val="9"/>
            <color indexed="81"/>
            <rFont val="MS P ゴシック"/>
            <family val="3"/>
            <charset val="128"/>
          </rPr>
          <t xml:space="preserve">(代表機関名）の文字を削除してから入力願います。
</t>
        </r>
      </text>
    </comment>
    <comment ref="Q18" authorId="0" shapeId="0" xr:uid="{00000000-0006-0000-0000-000010000000}">
      <text>
        <r>
          <rPr>
            <b/>
            <sz val="9"/>
            <color indexed="81"/>
            <rFont val="MS P ゴシック"/>
            <family val="3"/>
            <charset val="128"/>
          </rPr>
          <t>集計表から自動入力</t>
        </r>
        <r>
          <rPr>
            <sz val="9"/>
            <color indexed="81"/>
            <rFont val="MS P ゴシック"/>
            <family val="3"/>
            <charset val="128"/>
          </rPr>
          <t xml:space="preserve">
</t>
        </r>
      </text>
    </comment>
    <comment ref="R18" authorId="0" shapeId="0" xr:uid="{00000000-0006-0000-0000-000011000000}">
      <text>
        <r>
          <rPr>
            <b/>
            <sz val="9"/>
            <color indexed="81"/>
            <rFont val="MS P ゴシック"/>
            <family val="3"/>
            <charset val="128"/>
          </rPr>
          <t>集計表から自動入力</t>
        </r>
        <r>
          <rPr>
            <sz val="9"/>
            <color indexed="81"/>
            <rFont val="MS P ゴシック"/>
            <family val="3"/>
            <charset val="128"/>
          </rPr>
          <t xml:space="preserve">
</t>
        </r>
      </text>
    </comment>
    <comment ref="S18" authorId="0" shapeId="0" xr:uid="{00000000-0006-0000-0000-000012000000}">
      <text>
        <r>
          <rPr>
            <b/>
            <sz val="9"/>
            <color indexed="81"/>
            <rFont val="MS P ゴシック"/>
            <family val="3"/>
            <charset val="128"/>
          </rPr>
          <t>自動計算</t>
        </r>
        <r>
          <rPr>
            <sz val="9"/>
            <color indexed="81"/>
            <rFont val="MS P ゴシック"/>
            <family val="3"/>
            <charset val="128"/>
          </rPr>
          <t xml:space="preserve">
</t>
        </r>
      </text>
    </comment>
    <comment ref="T18" authorId="0" shapeId="0" xr:uid="{00000000-0006-0000-0000-000013000000}">
      <text>
        <r>
          <rPr>
            <b/>
            <sz val="9"/>
            <color indexed="81"/>
            <rFont val="MS P ゴシック"/>
            <family val="3"/>
            <charset val="128"/>
          </rPr>
          <t>自動計算</t>
        </r>
        <r>
          <rPr>
            <sz val="9"/>
            <color indexed="81"/>
            <rFont val="MS P ゴシック"/>
            <family val="3"/>
            <charset val="128"/>
          </rPr>
          <t xml:space="preserve">
</t>
        </r>
      </text>
    </comment>
    <comment ref="F20" authorId="0" shapeId="0" xr:uid="{F22640C3-84EF-478A-B208-FDED02CECBF4}">
      <text>
        <r>
          <rPr>
            <sz val="9"/>
            <color indexed="81"/>
            <rFont val="MS P ゴシック"/>
            <family val="3"/>
            <charset val="128"/>
          </rPr>
          <t xml:space="preserve">(代表者名）の文字を削除してから入力願います。
</t>
        </r>
      </text>
    </comment>
    <comment ref="Q20" authorId="0" shapeId="0" xr:uid="{00000000-0006-0000-0000-000014000000}">
      <text>
        <r>
          <rPr>
            <b/>
            <sz val="9"/>
            <color indexed="81"/>
            <rFont val="MS P ゴシック"/>
            <family val="3"/>
            <charset val="128"/>
          </rPr>
          <t>集計表から自動入力</t>
        </r>
        <r>
          <rPr>
            <sz val="9"/>
            <color indexed="81"/>
            <rFont val="MS P ゴシック"/>
            <family val="3"/>
            <charset val="128"/>
          </rPr>
          <t xml:space="preserve">
</t>
        </r>
      </text>
    </comment>
    <comment ref="R20" authorId="0" shapeId="0" xr:uid="{00000000-0006-0000-0000-000015000000}">
      <text>
        <r>
          <rPr>
            <b/>
            <sz val="9"/>
            <color indexed="81"/>
            <rFont val="MS P ゴシック"/>
            <family val="3"/>
            <charset val="128"/>
          </rPr>
          <t>集計表から自動入力</t>
        </r>
        <r>
          <rPr>
            <sz val="9"/>
            <color indexed="81"/>
            <rFont val="MS P ゴシック"/>
            <family val="3"/>
            <charset val="128"/>
          </rPr>
          <t xml:space="preserve">
</t>
        </r>
      </text>
    </comment>
    <comment ref="S20" authorId="0" shapeId="0" xr:uid="{00000000-0006-0000-0000-000016000000}">
      <text>
        <r>
          <rPr>
            <b/>
            <sz val="9"/>
            <color indexed="81"/>
            <rFont val="MS P ゴシック"/>
            <family val="3"/>
            <charset val="128"/>
          </rPr>
          <t>自動計算</t>
        </r>
        <r>
          <rPr>
            <sz val="9"/>
            <color indexed="81"/>
            <rFont val="MS P ゴシック"/>
            <family val="3"/>
            <charset val="128"/>
          </rPr>
          <t xml:space="preserve">
</t>
        </r>
      </text>
    </comment>
    <comment ref="T20" authorId="0" shapeId="0" xr:uid="{00000000-0006-0000-0000-000017000000}">
      <text>
        <r>
          <rPr>
            <b/>
            <sz val="9"/>
            <color indexed="81"/>
            <rFont val="MS P ゴシック"/>
            <family val="3"/>
            <charset val="128"/>
          </rPr>
          <t>自動計算</t>
        </r>
        <r>
          <rPr>
            <sz val="9"/>
            <color indexed="81"/>
            <rFont val="MS P ゴシック"/>
            <family val="3"/>
            <charset val="128"/>
          </rPr>
          <t xml:space="preserve">
</t>
        </r>
      </text>
    </comment>
    <comment ref="Q22" authorId="0" shapeId="0" xr:uid="{00000000-0006-0000-0000-000018000000}">
      <text>
        <r>
          <rPr>
            <b/>
            <sz val="9"/>
            <color indexed="81"/>
            <rFont val="MS P ゴシック"/>
            <family val="3"/>
            <charset val="128"/>
          </rPr>
          <t>集計表から自動入力</t>
        </r>
        <r>
          <rPr>
            <sz val="9"/>
            <color indexed="81"/>
            <rFont val="MS P ゴシック"/>
            <family val="3"/>
            <charset val="128"/>
          </rPr>
          <t xml:space="preserve">
</t>
        </r>
      </text>
    </comment>
    <comment ref="R22" authorId="0" shapeId="0" xr:uid="{00000000-0006-0000-0000-000019000000}">
      <text>
        <r>
          <rPr>
            <b/>
            <sz val="9"/>
            <color indexed="81"/>
            <rFont val="MS P ゴシック"/>
            <family val="3"/>
            <charset val="128"/>
          </rPr>
          <t>集計表から自動入力</t>
        </r>
        <r>
          <rPr>
            <sz val="9"/>
            <color indexed="81"/>
            <rFont val="MS P ゴシック"/>
            <family val="3"/>
            <charset val="128"/>
          </rPr>
          <t xml:space="preserve">
</t>
        </r>
      </text>
    </comment>
    <comment ref="S22" authorId="0" shapeId="0" xr:uid="{00000000-0006-0000-0000-00001A000000}">
      <text>
        <r>
          <rPr>
            <b/>
            <sz val="9"/>
            <color indexed="81"/>
            <rFont val="MS P ゴシック"/>
            <family val="3"/>
            <charset val="128"/>
          </rPr>
          <t>自動計算</t>
        </r>
        <r>
          <rPr>
            <sz val="9"/>
            <color indexed="81"/>
            <rFont val="MS P ゴシック"/>
            <family val="3"/>
            <charset val="128"/>
          </rPr>
          <t xml:space="preserve">
</t>
        </r>
      </text>
    </comment>
    <comment ref="T22" authorId="0" shapeId="0" xr:uid="{00000000-0006-0000-0000-00001B000000}">
      <text>
        <r>
          <rPr>
            <b/>
            <sz val="9"/>
            <color indexed="81"/>
            <rFont val="MS P ゴシック"/>
            <family val="3"/>
            <charset val="128"/>
          </rPr>
          <t>自動計算</t>
        </r>
        <r>
          <rPr>
            <sz val="9"/>
            <color indexed="81"/>
            <rFont val="MS P ゴシック"/>
            <family val="3"/>
            <charset val="128"/>
          </rPr>
          <t xml:space="preserve">
</t>
        </r>
      </text>
    </comment>
    <comment ref="Q24" authorId="0" shapeId="0" xr:uid="{00000000-0006-0000-0000-00001C000000}">
      <text>
        <r>
          <rPr>
            <b/>
            <sz val="9"/>
            <color indexed="81"/>
            <rFont val="MS P ゴシック"/>
            <family val="3"/>
            <charset val="128"/>
          </rPr>
          <t>集計表から自動入力</t>
        </r>
        <r>
          <rPr>
            <sz val="9"/>
            <color indexed="81"/>
            <rFont val="MS P ゴシック"/>
            <family val="3"/>
            <charset val="128"/>
          </rPr>
          <t xml:space="preserve">
</t>
        </r>
      </text>
    </comment>
    <comment ref="R24" authorId="0" shapeId="0" xr:uid="{00000000-0006-0000-0000-00001D000000}">
      <text>
        <r>
          <rPr>
            <b/>
            <sz val="9"/>
            <color indexed="81"/>
            <rFont val="MS P ゴシック"/>
            <family val="3"/>
            <charset val="128"/>
          </rPr>
          <t>集計表から自動入力</t>
        </r>
        <r>
          <rPr>
            <sz val="9"/>
            <color indexed="81"/>
            <rFont val="MS P ゴシック"/>
            <family val="3"/>
            <charset val="128"/>
          </rPr>
          <t xml:space="preserve">
</t>
        </r>
      </text>
    </comment>
    <comment ref="S24" authorId="0" shapeId="0" xr:uid="{00000000-0006-0000-0000-00001E000000}">
      <text>
        <r>
          <rPr>
            <b/>
            <sz val="9"/>
            <color indexed="81"/>
            <rFont val="MS P ゴシック"/>
            <family val="3"/>
            <charset val="128"/>
          </rPr>
          <t>自動計算</t>
        </r>
        <r>
          <rPr>
            <sz val="9"/>
            <color indexed="81"/>
            <rFont val="MS P ゴシック"/>
            <family val="3"/>
            <charset val="128"/>
          </rPr>
          <t xml:space="preserve">
</t>
        </r>
      </text>
    </comment>
    <comment ref="T24" authorId="0" shapeId="0" xr:uid="{00000000-0006-0000-0000-00001F000000}">
      <text>
        <r>
          <rPr>
            <b/>
            <sz val="9"/>
            <color indexed="81"/>
            <rFont val="MS P ゴシック"/>
            <family val="3"/>
            <charset val="128"/>
          </rPr>
          <t>自動計算</t>
        </r>
        <r>
          <rPr>
            <sz val="9"/>
            <color indexed="81"/>
            <rFont val="MS P ゴシック"/>
            <family val="3"/>
            <charset val="128"/>
          </rPr>
          <t xml:space="preserve">
</t>
        </r>
      </text>
    </comment>
    <comment ref="Q26" authorId="0" shapeId="0" xr:uid="{00000000-0006-0000-0000-000020000000}">
      <text>
        <r>
          <rPr>
            <b/>
            <sz val="9"/>
            <color indexed="81"/>
            <rFont val="MS P ゴシック"/>
            <family val="3"/>
            <charset val="128"/>
          </rPr>
          <t>集計表から自動入力</t>
        </r>
        <r>
          <rPr>
            <sz val="9"/>
            <color indexed="81"/>
            <rFont val="MS P ゴシック"/>
            <family val="3"/>
            <charset val="128"/>
          </rPr>
          <t xml:space="preserve">
</t>
        </r>
      </text>
    </comment>
    <comment ref="R26" authorId="0" shapeId="0" xr:uid="{00000000-0006-0000-0000-000021000000}">
      <text>
        <r>
          <rPr>
            <b/>
            <sz val="9"/>
            <color indexed="81"/>
            <rFont val="MS P ゴシック"/>
            <family val="3"/>
            <charset val="128"/>
          </rPr>
          <t>集計表から自動入力</t>
        </r>
        <r>
          <rPr>
            <sz val="9"/>
            <color indexed="81"/>
            <rFont val="MS P ゴシック"/>
            <family val="3"/>
            <charset val="128"/>
          </rPr>
          <t xml:space="preserve">
</t>
        </r>
      </text>
    </comment>
    <comment ref="S26" authorId="0" shapeId="0" xr:uid="{00000000-0006-0000-0000-000022000000}">
      <text>
        <r>
          <rPr>
            <b/>
            <sz val="9"/>
            <color indexed="81"/>
            <rFont val="MS P ゴシック"/>
            <family val="3"/>
            <charset val="128"/>
          </rPr>
          <t>自動計算</t>
        </r>
        <r>
          <rPr>
            <sz val="9"/>
            <color indexed="81"/>
            <rFont val="MS P ゴシック"/>
            <family val="3"/>
            <charset val="128"/>
          </rPr>
          <t xml:space="preserve">
</t>
        </r>
      </text>
    </comment>
    <comment ref="T26" authorId="0" shapeId="0" xr:uid="{00000000-0006-0000-0000-000023000000}">
      <text>
        <r>
          <rPr>
            <b/>
            <sz val="9"/>
            <color indexed="81"/>
            <rFont val="MS P ゴシック"/>
            <family val="3"/>
            <charset val="128"/>
          </rPr>
          <t>自動計算</t>
        </r>
        <r>
          <rPr>
            <sz val="9"/>
            <color indexed="81"/>
            <rFont val="MS P ゴシック"/>
            <family val="3"/>
            <charset val="128"/>
          </rPr>
          <t xml:space="preserve">
</t>
        </r>
      </text>
    </comment>
    <comment ref="V26" authorId="0" shapeId="0" xr:uid="{00000000-0006-0000-0000-000024000000}">
      <text>
        <r>
          <rPr>
            <b/>
            <sz val="9"/>
            <color indexed="81"/>
            <rFont val="MS P ゴシック"/>
            <family val="3"/>
            <charset val="128"/>
          </rPr>
          <t>集計表から自動計算</t>
        </r>
        <r>
          <rPr>
            <sz val="9"/>
            <color indexed="81"/>
            <rFont val="MS P ゴシック"/>
            <family val="3"/>
            <charset val="128"/>
          </rPr>
          <t xml:space="preserve">
</t>
        </r>
      </text>
    </comment>
    <comment ref="Q29" authorId="0" shapeId="0" xr:uid="{00000000-0006-0000-0000-000025000000}">
      <text>
        <r>
          <rPr>
            <b/>
            <sz val="9"/>
            <color indexed="81"/>
            <rFont val="MS P ゴシック"/>
            <family val="3"/>
            <charset val="128"/>
          </rPr>
          <t>集計表から自動入力</t>
        </r>
        <r>
          <rPr>
            <sz val="9"/>
            <color indexed="81"/>
            <rFont val="MS P ゴシック"/>
            <family val="3"/>
            <charset val="128"/>
          </rPr>
          <t xml:space="preserve">
</t>
        </r>
      </text>
    </comment>
    <comment ref="R29" authorId="0" shapeId="0" xr:uid="{00000000-0006-0000-0000-000026000000}">
      <text>
        <r>
          <rPr>
            <b/>
            <sz val="9"/>
            <color indexed="81"/>
            <rFont val="MS P ゴシック"/>
            <family val="3"/>
            <charset val="128"/>
          </rPr>
          <t>集計表から自動入力</t>
        </r>
        <r>
          <rPr>
            <sz val="9"/>
            <color indexed="81"/>
            <rFont val="MS P ゴシック"/>
            <family val="3"/>
            <charset val="128"/>
          </rPr>
          <t xml:space="preserve">
</t>
        </r>
      </text>
    </comment>
    <comment ref="S29" authorId="0" shapeId="0" xr:uid="{00000000-0006-0000-0000-000027000000}">
      <text>
        <r>
          <rPr>
            <b/>
            <sz val="9"/>
            <color indexed="81"/>
            <rFont val="MS P ゴシック"/>
            <family val="3"/>
            <charset val="128"/>
          </rPr>
          <t>自動計算</t>
        </r>
        <r>
          <rPr>
            <sz val="9"/>
            <color indexed="81"/>
            <rFont val="MS P ゴシック"/>
            <family val="3"/>
            <charset val="128"/>
          </rPr>
          <t xml:space="preserve">
</t>
        </r>
      </text>
    </comment>
    <comment ref="T29" authorId="0" shapeId="0" xr:uid="{00000000-0006-0000-0000-000028000000}">
      <text>
        <r>
          <rPr>
            <b/>
            <sz val="9"/>
            <color indexed="81"/>
            <rFont val="MS P ゴシック"/>
            <family val="3"/>
            <charset val="128"/>
          </rPr>
          <t>自動計算</t>
        </r>
        <r>
          <rPr>
            <sz val="9"/>
            <color indexed="81"/>
            <rFont val="MS P ゴシック"/>
            <family val="3"/>
            <charset val="128"/>
          </rPr>
          <t xml:space="preserve">
</t>
        </r>
      </text>
    </comment>
    <comment ref="U30" authorId="0" shapeId="0" xr:uid="{00000000-0006-0000-0000-000029000000}">
      <text>
        <r>
          <rPr>
            <b/>
            <sz val="9"/>
            <color indexed="10"/>
            <rFont val="MS P ゴシック"/>
            <family val="3"/>
            <charset val="128"/>
          </rPr>
          <t xml:space="preserve">間接経費の精算額が予算額を超えている場合、又は、間接経費が直接経費の30％を超えている場合にメッセージが表示されます。
</t>
        </r>
        <r>
          <rPr>
            <sz val="9"/>
            <color indexed="81"/>
            <rFont val="MS P ゴシック"/>
            <family val="3"/>
            <charset val="128"/>
          </rPr>
          <t xml:space="preserve">
表示された場合は間接経費を見直してください。</t>
        </r>
      </text>
    </comment>
    <comment ref="P32" authorId="0" shapeId="0" xr:uid="{00000000-0006-0000-0000-00002A000000}">
      <text>
        <r>
          <rPr>
            <b/>
            <sz val="10"/>
            <color indexed="10"/>
            <rFont val="MS P ゴシック"/>
            <family val="3"/>
            <charset val="128"/>
          </rPr>
          <t>添付資料「集計表」の「管理運営機関設置の有無」で「有」をした場合のみ表示されます。</t>
        </r>
      </text>
    </comment>
    <comment ref="Q32" authorId="0" shapeId="0" xr:uid="{00000000-0006-0000-0000-00002B000000}">
      <text>
        <r>
          <rPr>
            <b/>
            <sz val="9"/>
            <color indexed="81"/>
            <rFont val="MS P ゴシック"/>
            <family val="3"/>
            <charset val="128"/>
          </rPr>
          <t>集計表から自動入力</t>
        </r>
        <r>
          <rPr>
            <sz val="9"/>
            <color indexed="81"/>
            <rFont val="MS P ゴシック"/>
            <family val="3"/>
            <charset val="128"/>
          </rPr>
          <t xml:space="preserve">
</t>
        </r>
      </text>
    </comment>
    <comment ref="R32" authorId="0" shapeId="0" xr:uid="{00000000-0006-0000-0000-00002C000000}">
      <text>
        <r>
          <rPr>
            <b/>
            <sz val="9"/>
            <color indexed="81"/>
            <rFont val="MS P ゴシック"/>
            <family val="3"/>
            <charset val="128"/>
          </rPr>
          <t>集計表から自動入力</t>
        </r>
        <r>
          <rPr>
            <sz val="9"/>
            <color indexed="81"/>
            <rFont val="MS P ゴシック"/>
            <family val="3"/>
            <charset val="128"/>
          </rPr>
          <t xml:space="preserve">
</t>
        </r>
      </text>
    </comment>
    <comment ref="S32" authorId="0" shapeId="0" xr:uid="{00000000-0006-0000-0000-00002D000000}">
      <text>
        <r>
          <rPr>
            <b/>
            <sz val="9"/>
            <color indexed="81"/>
            <rFont val="MS P ゴシック"/>
            <family val="3"/>
            <charset val="128"/>
          </rPr>
          <t>自動計算</t>
        </r>
        <r>
          <rPr>
            <sz val="9"/>
            <color indexed="81"/>
            <rFont val="MS P ゴシック"/>
            <family val="3"/>
            <charset val="128"/>
          </rPr>
          <t xml:space="preserve">
</t>
        </r>
      </text>
    </comment>
    <comment ref="T32" authorId="0" shapeId="0" xr:uid="{00000000-0006-0000-0000-00002E000000}">
      <text>
        <r>
          <rPr>
            <b/>
            <sz val="9"/>
            <color indexed="81"/>
            <rFont val="MS P ゴシック"/>
            <family val="3"/>
            <charset val="128"/>
          </rPr>
          <t>自動計算</t>
        </r>
        <r>
          <rPr>
            <sz val="9"/>
            <color indexed="81"/>
            <rFont val="MS P ゴシック"/>
            <family val="3"/>
            <charset val="128"/>
          </rPr>
          <t xml:space="preserve">
</t>
        </r>
      </text>
    </comment>
    <comment ref="U33" authorId="0" shapeId="0" xr:uid="{00000000-0006-0000-0000-00002F000000}">
      <text>
        <r>
          <rPr>
            <b/>
            <sz val="9"/>
            <color indexed="10"/>
            <rFont val="MS P ゴシック"/>
            <family val="3"/>
            <charset val="128"/>
          </rPr>
          <t xml:space="preserve">一般管理費の精算額が予算額を超えている場合、又は、一般管理費が直接経費の15％を超えている場合にメッセージ表示されます。
</t>
        </r>
        <r>
          <rPr>
            <sz val="9"/>
            <color indexed="81"/>
            <rFont val="MS P ゴシック"/>
            <family val="3"/>
            <charset val="128"/>
          </rPr>
          <t xml:space="preserve">
表示された場合は委託費集計表の一般管理費を見直してください。</t>
        </r>
      </text>
    </comment>
    <comment ref="Q36" authorId="0" shapeId="0" xr:uid="{00000000-0006-0000-0000-000030000000}">
      <text>
        <r>
          <rPr>
            <b/>
            <sz val="9"/>
            <color indexed="81"/>
            <rFont val="MS P ゴシック"/>
            <family val="3"/>
            <charset val="128"/>
          </rPr>
          <t>集計表から自動入力</t>
        </r>
      </text>
    </comment>
    <comment ref="R36" authorId="0" shapeId="0" xr:uid="{00000000-0006-0000-0000-000031000000}">
      <text>
        <r>
          <rPr>
            <b/>
            <sz val="9"/>
            <color indexed="81"/>
            <rFont val="MS P ゴシック"/>
            <family val="3"/>
            <charset val="128"/>
          </rPr>
          <t>集計表から自動入力</t>
        </r>
        <r>
          <rPr>
            <sz val="9"/>
            <color indexed="81"/>
            <rFont val="MS P ゴシック"/>
            <family val="3"/>
            <charset val="128"/>
          </rPr>
          <t xml:space="preserve">
</t>
        </r>
      </text>
    </comment>
    <comment ref="S36" authorId="0" shapeId="0" xr:uid="{00000000-0006-0000-0000-000032000000}">
      <text>
        <r>
          <rPr>
            <b/>
            <sz val="9"/>
            <color indexed="81"/>
            <rFont val="MS P ゴシック"/>
            <family val="3"/>
            <charset val="128"/>
          </rPr>
          <t>自動計算</t>
        </r>
        <r>
          <rPr>
            <sz val="9"/>
            <color indexed="81"/>
            <rFont val="MS P ゴシック"/>
            <family val="3"/>
            <charset val="128"/>
          </rPr>
          <t xml:space="preserve">
</t>
        </r>
      </text>
    </comment>
    <comment ref="T36" authorId="0" shapeId="0" xr:uid="{00000000-0006-0000-0000-000033000000}">
      <text>
        <r>
          <rPr>
            <b/>
            <sz val="9"/>
            <color indexed="81"/>
            <rFont val="MS P ゴシック"/>
            <family val="3"/>
            <charset val="128"/>
          </rPr>
          <t>自動計算</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b/>
            <sz val="11"/>
            <color indexed="10"/>
            <rFont val="MS P ゴシック"/>
            <family val="3"/>
            <charset val="128"/>
          </rPr>
          <t>※研究管理運営機関を設置した場合は「有」を選択してください。ただし、研究管理運営機関でない構成員は、選択する必要はありません。</t>
        </r>
      </text>
    </comment>
    <comment ref="B5" authorId="0" shapeId="0" xr:uid="{00000000-0006-0000-0100-000002000000}">
      <text>
        <r>
          <rPr>
            <b/>
            <sz val="9"/>
            <color indexed="81"/>
            <rFont val="MS P ゴシック"/>
            <family val="3"/>
            <charset val="128"/>
          </rPr>
          <t>自動計算</t>
        </r>
      </text>
    </comment>
    <comment ref="B6" authorId="0" shapeId="0" xr:uid="{00000000-0006-0000-0100-000003000000}">
      <text>
        <r>
          <rPr>
            <b/>
            <sz val="9"/>
            <color indexed="81"/>
            <rFont val="MS P ゴシック"/>
            <family val="3"/>
            <charset val="128"/>
          </rPr>
          <t>自動計算</t>
        </r>
      </text>
    </comment>
    <comment ref="B7" authorId="0" shapeId="0" xr:uid="{00000000-0006-0000-0100-000004000000}">
      <text>
        <r>
          <rPr>
            <sz val="9"/>
            <color indexed="81"/>
            <rFont val="MS P ゴシック"/>
            <family val="3"/>
            <charset val="128"/>
          </rPr>
          <t xml:space="preserve">自動計算
</t>
        </r>
      </text>
    </comment>
    <comment ref="E7" authorId="0" shapeId="0" xr:uid="{00000000-0006-0000-0100-000005000000}">
      <text>
        <r>
          <rPr>
            <b/>
            <sz val="9"/>
            <color indexed="81"/>
            <rFont val="MS P ゴシック"/>
            <family val="3"/>
            <charset val="128"/>
          </rPr>
          <t>自動計算</t>
        </r>
      </text>
    </comment>
    <comment ref="B11" authorId="0" shapeId="0" xr:uid="{00000000-0006-0000-0100-000006000000}">
      <text>
        <r>
          <rPr>
            <b/>
            <sz val="9"/>
            <color indexed="81"/>
            <rFont val="MS P ゴシック"/>
            <family val="3"/>
            <charset val="128"/>
          </rPr>
          <t xml:space="preserve">自動計算
</t>
        </r>
        <r>
          <rPr>
            <sz val="9"/>
            <color indexed="81"/>
            <rFont val="MS P ゴシック"/>
            <family val="3"/>
            <charset val="128"/>
          </rPr>
          <t xml:space="preserve">
</t>
        </r>
      </text>
    </comment>
    <comment ref="C11" authorId="0" shapeId="0" xr:uid="{00000000-0006-0000-0100-000007000000}">
      <text>
        <r>
          <rPr>
            <b/>
            <sz val="9"/>
            <color indexed="81"/>
            <rFont val="MS P ゴシック"/>
            <family val="3"/>
            <charset val="128"/>
          </rPr>
          <t xml:space="preserve">自動計算
</t>
        </r>
        <r>
          <rPr>
            <sz val="9"/>
            <color indexed="81"/>
            <rFont val="MS P ゴシック"/>
            <family val="3"/>
            <charset val="128"/>
          </rPr>
          <t xml:space="preserve">
</t>
        </r>
      </text>
    </comment>
    <comment ref="D11" authorId="0" shapeId="0" xr:uid="{00000000-0006-0000-0100-000008000000}">
      <text>
        <r>
          <rPr>
            <b/>
            <sz val="9"/>
            <color indexed="81"/>
            <rFont val="MS P ゴシック"/>
            <family val="3"/>
            <charset val="128"/>
          </rPr>
          <t xml:space="preserve">自動計算
</t>
        </r>
        <r>
          <rPr>
            <sz val="9"/>
            <color indexed="81"/>
            <rFont val="MS P ゴシック"/>
            <family val="3"/>
            <charset val="128"/>
          </rPr>
          <t xml:space="preserve">
</t>
        </r>
      </text>
    </comment>
    <comment ref="E11" authorId="0" shapeId="0" xr:uid="{00000000-0006-0000-0100-000009000000}">
      <text>
        <r>
          <rPr>
            <b/>
            <sz val="9"/>
            <color indexed="81"/>
            <rFont val="MS P ゴシック"/>
            <family val="3"/>
            <charset val="128"/>
          </rPr>
          <t xml:space="preserve">自動計算
</t>
        </r>
        <r>
          <rPr>
            <sz val="9"/>
            <color indexed="81"/>
            <rFont val="MS P ゴシック"/>
            <family val="3"/>
            <charset val="128"/>
          </rPr>
          <t xml:space="preserve">
</t>
        </r>
      </text>
    </comment>
    <comment ref="F11" authorId="0" shapeId="0" xr:uid="{00000000-0006-0000-0100-00000A000000}">
      <text>
        <r>
          <rPr>
            <b/>
            <sz val="9"/>
            <color indexed="81"/>
            <rFont val="MS P ゴシック"/>
            <family val="3"/>
            <charset val="128"/>
          </rPr>
          <t xml:space="preserve">自動計算
</t>
        </r>
        <r>
          <rPr>
            <sz val="9"/>
            <color indexed="81"/>
            <rFont val="MS P ゴシック"/>
            <family val="3"/>
            <charset val="128"/>
          </rPr>
          <t xml:space="preserve">
</t>
        </r>
      </text>
    </comment>
    <comment ref="G11" authorId="0" shapeId="0" xr:uid="{00000000-0006-0000-0100-00000B000000}">
      <text>
        <r>
          <rPr>
            <b/>
            <sz val="9"/>
            <color indexed="81"/>
            <rFont val="MS P ゴシック"/>
            <family val="3"/>
            <charset val="128"/>
          </rPr>
          <t xml:space="preserve">自動計算
</t>
        </r>
        <r>
          <rPr>
            <sz val="9"/>
            <color indexed="81"/>
            <rFont val="MS P ゴシック"/>
            <family val="3"/>
            <charset val="128"/>
          </rPr>
          <t xml:space="preserve">
</t>
        </r>
      </text>
    </comment>
    <comment ref="H11" authorId="0" shapeId="0" xr:uid="{00000000-0006-0000-0100-00000C000000}">
      <text>
        <r>
          <rPr>
            <b/>
            <sz val="9"/>
            <color indexed="81"/>
            <rFont val="MS P ゴシック"/>
            <family val="3"/>
            <charset val="128"/>
          </rPr>
          <t xml:space="preserve">自動計算
</t>
        </r>
        <r>
          <rPr>
            <sz val="9"/>
            <color indexed="81"/>
            <rFont val="MS P ゴシック"/>
            <family val="3"/>
            <charset val="128"/>
          </rPr>
          <t xml:space="preserve">
</t>
        </r>
      </text>
    </comment>
    <comment ref="I11" authorId="0" shapeId="0" xr:uid="{00000000-0006-0000-0100-00000D000000}">
      <text>
        <r>
          <rPr>
            <b/>
            <sz val="9"/>
            <color indexed="81"/>
            <rFont val="MS P ゴシック"/>
            <family val="3"/>
            <charset val="128"/>
          </rPr>
          <t xml:space="preserve">自動計算
</t>
        </r>
        <r>
          <rPr>
            <sz val="9"/>
            <color indexed="81"/>
            <rFont val="MS P ゴシック"/>
            <family val="3"/>
            <charset val="128"/>
          </rPr>
          <t xml:space="preserve">
</t>
        </r>
      </text>
    </comment>
    <comment ref="J11" authorId="0" shapeId="0" xr:uid="{00000000-0006-0000-0100-00000E000000}">
      <text>
        <r>
          <rPr>
            <b/>
            <sz val="9"/>
            <color indexed="81"/>
            <rFont val="MS P ゴシック"/>
            <family val="3"/>
            <charset val="128"/>
          </rPr>
          <t xml:space="preserve">自動計算
</t>
        </r>
        <r>
          <rPr>
            <sz val="9"/>
            <color indexed="81"/>
            <rFont val="MS P ゴシック"/>
            <family val="3"/>
            <charset val="128"/>
          </rPr>
          <t xml:space="preserve">
</t>
        </r>
      </text>
    </comment>
    <comment ref="K11" authorId="0" shapeId="0" xr:uid="{00000000-0006-0000-0100-00000F000000}">
      <text>
        <r>
          <rPr>
            <b/>
            <sz val="9"/>
            <color indexed="81"/>
            <rFont val="MS P ゴシック"/>
            <family val="3"/>
            <charset val="128"/>
          </rPr>
          <t xml:space="preserve">自動計算
</t>
        </r>
        <r>
          <rPr>
            <sz val="9"/>
            <color indexed="81"/>
            <rFont val="MS P ゴシック"/>
            <family val="3"/>
            <charset val="128"/>
          </rPr>
          <t xml:space="preserve">
</t>
        </r>
      </text>
    </comment>
    <comment ref="L11" authorId="0" shapeId="0" xr:uid="{00000000-0006-0000-0100-000010000000}">
      <text>
        <r>
          <rPr>
            <b/>
            <sz val="9"/>
            <color indexed="81"/>
            <rFont val="MS P ゴシック"/>
            <family val="3"/>
            <charset val="128"/>
          </rPr>
          <t xml:space="preserve">自動計算
</t>
        </r>
        <r>
          <rPr>
            <sz val="9"/>
            <color indexed="81"/>
            <rFont val="MS P ゴシック"/>
            <family val="3"/>
            <charset val="128"/>
          </rPr>
          <t xml:space="preserve">
</t>
        </r>
      </text>
    </comment>
    <comment ref="M11" authorId="0" shapeId="0" xr:uid="{00000000-0006-0000-0100-000011000000}">
      <text>
        <r>
          <rPr>
            <b/>
            <sz val="9"/>
            <color indexed="81"/>
            <rFont val="MS P ゴシック"/>
            <family val="3"/>
            <charset val="128"/>
          </rPr>
          <t xml:space="preserve">自動計算
</t>
        </r>
        <r>
          <rPr>
            <sz val="9"/>
            <color indexed="81"/>
            <rFont val="MS P ゴシック"/>
            <family val="3"/>
            <charset val="128"/>
          </rPr>
          <t xml:space="preserve">
</t>
        </r>
      </text>
    </comment>
    <comment ref="B13" authorId="0" shapeId="0" xr:uid="{00000000-0006-0000-0100-000012000000}">
      <text>
        <r>
          <rPr>
            <b/>
            <sz val="9"/>
            <color indexed="81"/>
            <rFont val="MS P ゴシック"/>
            <family val="3"/>
            <charset val="128"/>
          </rPr>
          <t xml:space="preserve">自動計算
</t>
        </r>
        <r>
          <rPr>
            <sz val="9"/>
            <color indexed="81"/>
            <rFont val="MS P ゴシック"/>
            <family val="3"/>
            <charset val="128"/>
          </rPr>
          <t xml:space="preserve">
</t>
        </r>
      </text>
    </comment>
    <comment ref="C13" authorId="0" shapeId="0" xr:uid="{00000000-0006-0000-0100-000013000000}">
      <text>
        <r>
          <rPr>
            <b/>
            <sz val="9"/>
            <color indexed="81"/>
            <rFont val="MS P ゴシック"/>
            <family val="3"/>
            <charset val="128"/>
          </rPr>
          <t xml:space="preserve">自動計算
</t>
        </r>
        <r>
          <rPr>
            <sz val="9"/>
            <color indexed="81"/>
            <rFont val="MS P ゴシック"/>
            <family val="3"/>
            <charset val="128"/>
          </rPr>
          <t xml:space="preserve">
</t>
        </r>
      </text>
    </comment>
    <comment ref="D13" authorId="0" shapeId="0" xr:uid="{00000000-0006-0000-0100-000014000000}">
      <text>
        <r>
          <rPr>
            <b/>
            <sz val="9"/>
            <color indexed="81"/>
            <rFont val="MS P ゴシック"/>
            <family val="3"/>
            <charset val="128"/>
          </rPr>
          <t xml:space="preserve">自動計算
</t>
        </r>
        <r>
          <rPr>
            <sz val="9"/>
            <color indexed="81"/>
            <rFont val="MS P ゴシック"/>
            <family val="3"/>
            <charset val="128"/>
          </rPr>
          <t xml:space="preserve">
</t>
        </r>
      </text>
    </comment>
    <comment ref="E13" authorId="0" shapeId="0" xr:uid="{00000000-0006-0000-0100-000015000000}">
      <text>
        <r>
          <rPr>
            <b/>
            <sz val="9"/>
            <color indexed="81"/>
            <rFont val="MS P ゴシック"/>
            <family val="3"/>
            <charset val="128"/>
          </rPr>
          <t xml:space="preserve">自動計算
</t>
        </r>
        <r>
          <rPr>
            <sz val="9"/>
            <color indexed="81"/>
            <rFont val="MS P ゴシック"/>
            <family val="3"/>
            <charset val="128"/>
          </rPr>
          <t xml:space="preserve">
</t>
        </r>
      </text>
    </comment>
    <comment ref="F13" authorId="0" shapeId="0" xr:uid="{00000000-0006-0000-0100-000016000000}">
      <text>
        <r>
          <rPr>
            <b/>
            <sz val="9"/>
            <color indexed="81"/>
            <rFont val="MS P ゴシック"/>
            <family val="3"/>
            <charset val="128"/>
          </rPr>
          <t xml:space="preserve">自動計算
</t>
        </r>
        <r>
          <rPr>
            <sz val="9"/>
            <color indexed="81"/>
            <rFont val="MS P ゴシック"/>
            <family val="3"/>
            <charset val="128"/>
          </rPr>
          <t xml:space="preserve">
</t>
        </r>
      </text>
    </comment>
    <comment ref="G13" authorId="0" shapeId="0" xr:uid="{00000000-0006-0000-0100-000017000000}">
      <text>
        <r>
          <rPr>
            <b/>
            <sz val="9"/>
            <color indexed="81"/>
            <rFont val="MS P ゴシック"/>
            <family val="3"/>
            <charset val="128"/>
          </rPr>
          <t xml:space="preserve">自動計算
</t>
        </r>
        <r>
          <rPr>
            <sz val="9"/>
            <color indexed="81"/>
            <rFont val="MS P ゴシック"/>
            <family val="3"/>
            <charset val="128"/>
          </rPr>
          <t xml:space="preserve">
</t>
        </r>
      </text>
    </comment>
    <comment ref="H13" authorId="0" shapeId="0" xr:uid="{00000000-0006-0000-0100-000018000000}">
      <text>
        <r>
          <rPr>
            <b/>
            <sz val="9"/>
            <color indexed="81"/>
            <rFont val="MS P ゴシック"/>
            <family val="3"/>
            <charset val="128"/>
          </rPr>
          <t xml:space="preserve">自動計算
</t>
        </r>
        <r>
          <rPr>
            <sz val="9"/>
            <color indexed="81"/>
            <rFont val="MS P ゴシック"/>
            <family val="3"/>
            <charset val="128"/>
          </rPr>
          <t xml:space="preserve">
</t>
        </r>
      </text>
    </comment>
    <comment ref="I13" authorId="0" shapeId="0" xr:uid="{00000000-0006-0000-0100-000019000000}">
      <text>
        <r>
          <rPr>
            <b/>
            <sz val="9"/>
            <color indexed="81"/>
            <rFont val="MS P ゴシック"/>
            <family val="3"/>
            <charset val="128"/>
          </rPr>
          <t xml:space="preserve">自動計算
</t>
        </r>
        <r>
          <rPr>
            <sz val="9"/>
            <color indexed="81"/>
            <rFont val="MS P ゴシック"/>
            <family val="3"/>
            <charset val="128"/>
          </rPr>
          <t xml:space="preserve">
</t>
        </r>
      </text>
    </comment>
    <comment ref="J13" authorId="0" shapeId="0" xr:uid="{00000000-0006-0000-0100-00001A000000}">
      <text>
        <r>
          <rPr>
            <b/>
            <sz val="9"/>
            <color indexed="81"/>
            <rFont val="MS P ゴシック"/>
            <family val="3"/>
            <charset val="128"/>
          </rPr>
          <t xml:space="preserve">自動計算
</t>
        </r>
        <r>
          <rPr>
            <sz val="9"/>
            <color indexed="81"/>
            <rFont val="MS P ゴシック"/>
            <family val="3"/>
            <charset val="128"/>
          </rPr>
          <t xml:space="preserve">
</t>
        </r>
      </text>
    </comment>
    <comment ref="K13" authorId="0" shapeId="0" xr:uid="{00000000-0006-0000-0100-00001B000000}">
      <text>
        <r>
          <rPr>
            <b/>
            <sz val="9"/>
            <color indexed="81"/>
            <rFont val="MS P ゴシック"/>
            <family val="3"/>
            <charset val="128"/>
          </rPr>
          <t xml:space="preserve">自動計算
</t>
        </r>
        <r>
          <rPr>
            <sz val="9"/>
            <color indexed="81"/>
            <rFont val="MS P ゴシック"/>
            <family val="3"/>
            <charset val="128"/>
          </rPr>
          <t xml:space="preserve">
</t>
        </r>
      </text>
    </comment>
    <comment ref="L13" authorId="0" shapeId="0" xr:uid="{00000000-0006-0000-0100-00001C000000}">
      <text>
        <r>
          <rPr>
            <b/>
            <sz val="9"/>
            <color indexed="81"/>
            <rFont val="MS P ゴシック"/>
            <family val="3"/>
            <charset val="128"/>
          </rPr>
          <t xml:space="preserve">自動計算
</t>
        </r>
        <r>
          <rPr>
            <sz val="9"/>
            <color indexed="81"/>
            <rFont val="MS P ゴシック"/>
            <family val="3"/>
            <charset val="128"/>
          </rPr>
          <t xml:space="preserve">
</t>
        </r>
      </text>
    </comment>
    <comment ref="M13" authorId="0" shapeId="0" xr:uid="{00000000-0006-0000-0100-00001D000000}">
      <text>
        <r>
          <rPr>
            <b/>
            <sz val="9"/>
            <color indexed="81"/>
            <rFont val="MS P ゴシック"/>
            <family val="3"/>
            <charset val="128"/>
          </rPr>
          <t xml:space="preserve">自動計算
</t>
        </r>
        <r>
          <rPr>
            <sz val="9"/>
            <color indexed="81"/>
            <rFont val="MS P ゴシック"/>
            <family val="3"/>
            <charset val="128"/>
          </rPr>
          <t xml:space="preserve">
</t>
        </r>
      </text>
    </comment>
    <comment ref="M14" authorId="0" shapeId="0" xr:uid="{00000000-0006-0000-0100-00001E000000}">
      <text>
        <r>
          <rPr>
            <b/>
            <sz val="9"/>
            <color indexed="81"/>
            <rFont val="MS P ゴシック"/>
            <family val="3"/>
            <charset val="128"/>
          </rPr>
          <t xml:space="preserve">自動計算
</t>
        </r>
        <r>
          <rPr>
            <sz val="9"/>
            <color indexed="81"/>
            <rFont val="MS P ゴシック"/>
            <family val="3"/>
            <charset val="128"/>
          </rPr>
          <t xml:space="preserve">
</t>
        </r>
      </text>
    </comment>
    <comment ref="M15" authorId="0" shapeId="0" xr:uid="{00000000-0006-0000-0100-00001F000000}">
      <text>
        <r>
          <rPr>
            <b/>
            <sz val="9"/>
            <color indexed="81"/>
            <rFont val="MS P ゴシック"/>
            <family val="3"/>
            <charset val="128"/>
          </rPr>
          <t xml:space="preserve">自動計算
</t>
        </r>
        <r>
          <rPr>
            <sz val="9"/>
            <color indexed="81"/>
            <rFont val="MS P ゴシック"/>
            <family val="3"/>
            <charset val="128"/>
          </rPr>
          <t xml:space="preserve">
</t>
        </r>
      </text>
    </comment>
    <comment ref="B17" authorId="0" shapeId="0" xr:uid="{00000000-0006-0000-0100-000020000000}">
      <text>
        <r>
          <rPr>
            <b/>
            <sz val="9"/>
            <color indexed="81"/>
            <rFont val="MS P ゴシック"/>
            <family val="3"/>
            <charset val="128"/>
          </rPr>
          <t xml:space="preserve">自動計算
</t>
        </r>
        <r>
          <rPr>
            <sz val="9"/>
            <color indexed="81"/>
            <rFont val="MS P ゴシック"/>
            <family val="3"/>
            <charset val="128"/>
          </rPr>
          <t xml:space="preserve">
</t>
        </r>
      </text>
    </comment>
    <comment ref="C17" authorId="0" shapeId="0" xr:uid="{00000000-0006-0000-0100-000021000000}">
      <text>
        <r>
          <rPr>
            <b/>
            <sz val="9"/>
            <color indexed="81"/>
            <rFont val="MS P ゴシック"/>
            <family val="3"/>
            <charset val="128"/>
          </rPr>
          <t xml:space="preserve">自動計算
</t>
        </r>
        <r>
          <rPr>
            <sz val="9"/>
            <color indexed="81"/>
            <rFont val="MS P ゴシック"/>
            <family val="3"/>
            <charset val="128"/>
          </rPr>
          <t xml:space="preserve">
</t>
        </r>
      </text>
    </comment>
    <comment ref="D17" authorId="0" shapeId="0" xr:uid="{00000000-0006-0000-0100-000022000000}">
      <text>
        <r>
          <rPr>
            <b/>
            <sz val="9"/>
            <color indexed="81"/>
            <rFont val="MS P ゴシック"/>
            <family val="3"/>
            <charset val="128"/>
          </rPr>
          <t xml:space="preserve">自動計算
</t>
        </r>
        <r>
          <rPr>
            <sz val="9"/>
            <color indexed="81"/>
            <rFont val="MS P ゴシック"/>
            <family val="3"/>
            <charset val="128"/>
          </rPr>
          <t xml:space="preserve">
</t>
        </r>
      </text>
    </comment>
    <comment ref="E17" authorId="0" shapeId="0" xr:uid="{00000000-0006-0000-0100-000023000000}">
      <text>
        <r>
          <rPr>
            <b/>
            <sz val="9"/>
            <color indexed="81"/>
            <rFont val="MS P ゴシック"/>
            <family val="3"/>
            <charset val="128"/>
          </rPr>
          <t xml:space="preserve">自動計算
</t>
        </r>
        <r>
          <rPr>
            <sz val="9"/>
            <color indexed="81"/>
            <rFont val="MS P ゴシック"/>
            <family val="3"/>
            <charset val="128"/>
          </rPr>
          <t xml:space="preserve">
</t>
        </r>
      </text>
    </comment>
    <comment ref="F17" authorId="0" shapeId="0" xr:uid="{00000000-0006-0000-0100-000024000000}">
      <text>
        <r>
          <rPr>
            <b/>
            <sz val="9"/>
            <color indexed="81"/>
            <rFont val="MS P ゴシック"/>
            <family val="3"/>
            <charset val="128"/>
          </rPr>
          <t xml:space="preserve">自動計算
</t>
        </r>
        <r>
          <rPr>
            <sz val="9"/>
            <color indexed="81"/>
            <rFont val="MS P ゴシック"/>
            <family val="3"/>
            <charset val="128"/>
          </rPr>
          <t xml:space="preserve">
</t>
        </r>
      </text>
    </comment>
    <comment ref="G17" authorId="0" shapeId="0" xr:uid="{00000000-0006-0000-0100-000025000000}">
      <text>
        <r>
          <rPr>
            <b/>
            <sz val="9"/>
            <color indexed="81"/>
            <rFont val="MS P ゴシック"/>
            <family val="3"/>
            <charset val="128"/>
          </rPr>
          <t xml:space="preserve">自動計算
</t>
        </r>
        <r>
          <rPr>
            <sz val="9"/>
            <color indexed="81"/>
            <rFont val="MS P ゴシック"/>
            <family val="3"/>
            <charset val="128"/>
          </rPr>
          <t xml:space="preserve">
</t>
        </r>
      </text>
    </comment>
    <comment ref="H17" authorId="0" shapeId="0" xr:uid="{00000000-0006-0000-0100-000026000000}">
      <text>
        <r>
          <rPr>
            <b/>
            <sz val="9"/>
            <color indexed="81"/>
            <rFont val="MS P ゴシック"/>
            <family val="3"/>
            <charset val="128"/>
          </rPr>
          <t xml:space="preserve">自動計算
</t>
        </r>
        <r>
          <rPr>
            <sz val="9"/>
            <color indexed="81"/>
            <rFont val="MS P ゴシック"/>
            <family val="3"/>
            <charset val="128"/>
          </rPr>
          <t xml:space="preserve">
</t>
        </r>
      </text>
    </comment>
    <comment ref="I17" authorId="0" shapeId="0" xr:uid="{00000000-0006-0000-0100-000027000000}">
      <text>
        <r>
          <rPr>
            <b/>
            <sz val="9"/>
            <color indexed="81"/>
            <rFont val="MS P ゴシック"/>
            <family val="3"/>
            <charset val="128"/>
          </rPr>
          <t xml:space="preserve">自動計算
</t>
        </r>
        <r>
          <rPr>
            <sz val="9"/>
            <color indexed="81"/>
            <rFont val="MS P ゴシック"/>
            <family val="3"/>
            <charset val="128"/>
          </rPr>
          <t xml:space="preserve">
</t>
        </r>
      </text>
    </comment>
    <comment ref="J17" authorId="0" shapeId="0" xr:uid="{00000000-0006-0000-0100-000028000000}">
      <text>
        <r>
          <rPr>
            <b/>
            <sz val="9"/>
            <color indexed="81"/>
            <rFont val="MS P ゴシック"/>
            <family val="3"/>
            <charset val="128"/>
          </rPr>
          <t xml:space="preserve">自動計算
</t>
        </r>
        <r>
          <rPr>
            <sz val="9"/>
            <color indexed="81"/>
            <rFont val="MS P ゴシック"/>
            <family val="3"/>
            <charset val="128"/>
          </rPr>
          <t xml:space="preserve">
</t>
        </r>
      </text>
    </comment>
    <comment ref="K17" authorId="0" shapeId="0" xr:uid="{00000000-0006-0000-0100-000029000000}">
      <text>
        <r>
          <rPr>
            <b/>
            <sz val="9"/>
            <color indexed="81"/>
            <rFont val="MS P ゴシック"/>
            <family val="3"/>
            <charset val="128"/>
          </rPr>
          <t xml:space="preserve">自動計算
</t>
        </r>
        <r>
          <rPr>
            <sz val="9"/>
            <color indexed="81"/>
            <rFont val="MS P ゴシック"/>
            <family val="3"/>
            <charset val="128"/>
          </rPr>
          <t xml:space="preserve">
</t>
        </r>
      </text>
    </comment>
    <comment ref="L17" authorId="0" shapeId="0" xr:uid="{00000000-0006-0000-0100-00002A000000}">
      <text>
        <r>
          <rPr>
            <b/>
            <sz val="9"/>
            <color indexed="81"/>
            <rFont val="MS P ゴシック"/>
            <family val="3"/>
            <charset val="128"/>
          </rPr>
          <t xml:space="preserve">自動計算
</t>
        </r>
        <r>
          <rPr>
            <sz val="9"/>
            <color indexed="81"/>
            <rFont val="MS P ゴシック"/>
            <family val="3"/>
            <charset val="128"/>
          </rPr>
          <t xml:space="preserve">
</t>
        </r>
      </text>
    </comment>
    <comment ref="M17" authorId="0" shapeId="0" xr:uid="{00000000-0006-0000-0100-00002B000000}">
      <text>
        <r>
          <rPr>
            <b/>
            <sz val="9"/>
            <color indexed="81"/>
            <rFont val="MS P ゴシック"/>
            <family val="3"/>
            <charset val="128"/>
          </rPr>
          <t xml:space="preserve">自動計算
</t>
        </r>
        <r>
          <rPr>
            <sz val="9"/>
            <color indexed="81"/>
            <rFont val="MS P ゴシック"/>
            <family val="3"/>
            <charset val="128"/>
          </rPr>
          <t xml:space="preserve">
</t>
        </r>
      </text>
    </comment>
    <comment ref="M18" authorId="0" shapeId="0" xr:uid="{00000000-0006-0000-0100-00002C000000}">
      <text>
        <r>
          <rPr>
            <b/>
            <sz val="9"/>
            <color indexed="81"/>
            <rFont val="MS P ゴシック"/>
            <family val="3"/>
            <charset val="128"/>
          </rPr>
          <t xml:space="preserve">自動計算
</t>
        </r>
        <r>
          <rPr>
            <sz val="9"/>
            <color indexed="81"/>
            <rFont val="MS P ゴシック"/>
            <family val="3"/>
            <charset val="128"/>
          </rPr>
          <t xml:space="preserve">
</t>
        </r>
      </text>
    </comment>
    <comment ref="M19" authorId="0" shapeId="0" xr:uid="{00000000-0006-0000-0100-00002D000000}">
      <text>
        <r>
          <rPr>
            <b/>
            <sz val="9"/>
            <color indexed="81"/>
            <rFont val="MS P ゴシック"/>
            <family val="3"/>
            <charset val="128"/>
          </rPr>
          <t xml:space="preserve">自動計算
</t>
        </r>
        <r>
          <rPr>
            <sz val="9"/>
            <color indexed="81"/>
            <rFont val="MS P ゴシック"/>
            <family val="3"/>
            <charset val="128"/>
          </rPr>
          <t xml:space="preserve">
</t>
        </r>
      </text>
    </comment>
    <comment ref="B21" authorId="0" shapeId="0" xr:uid="{00000000-0006-0000-0100-00002E000000}">
      <text>
        <r>
          <rPr>
            <b/>
            <sz val="9"/>
            <color indexed="81"/>
            <rFont val="MS P ゴシック"/>
            <family val="3"/>
            <charset val="128"/>
          </rPr>
          <t xml:space="preserve">自動計算
</t>
        </r>
        <r>
          <rPr>
            <sz val="9"/>
            <color indexed="81"/>
            <rFont val="MS P ゴシック"/>
            <family val="3"/>
            <charset val="128"/>
          </rPr>
          <t xml:space="preserve">
</t>
        </r>
      </text>
    </comment>
    <comment ref="C21" authorId="0" shapeId="0" xr:uid="{00000000-0006-0000-0100-00002F000000}">
      <text>
        <r>
          <rPr>
            <b/>
            <sz val="9"/>
            <color indexed="81"/>
            <rFont val="MS P ゴシック"/>
            <family val="3"/>
            <charset val="128"/>
          </rPr>
          <t xml:space="preserve">自動計算
</t>
        </r>
        <r>
          <rPr>
            <sz val="9"/>
            <color indexed="81"/>
            <rFont val="MS P ゴシック"/>
            <family val="3"/>
            <charset val="128"/>
          </rPr>
          <t xml:space="preserve">
</t>
        </r>
      </text>
    </comment>
    <comment ref="D21" authorId="0" shapeId="0" xr:uid="{00000000-0006-0000-0100-000030000000}">
      <text>
        <r>
          <rPr>
            <b/>
            <sz val="9"/>
            <color indexed="81"/>
            <rFont val="MS P ゴシック"/>
            <family val="3"/>
            <charset val="128"/>
          </rPr>
          <t xml:space="preserve">自動計算
</t>
        </r>
        <r>
          <rPr>
            <sz val="9"/>
            <color indexed="81"/>
            <rFont val="MS P ゴシック"/>
            <family val="3"/>
            <charset val="128"/>
          </rPr>
          <t xml:space="preserve">
</t>
        </r>
      </text>
    </comment>
    <comment ref="E21" authorId="0" shapeId="0" xr:uid="{00000000-0006-0000-0100-000031000000}">
      <text>
        <r>
          <rPr>
            <b/>
            <sz val="9"/>
            <color indexed="81"/>
            <rFont val="MS P ゴシック"/>
            <family val="3"/>
            <charset val="128"/>
          </rPr>
          <t xml:space="preserve">自動計算
</t>
        </r>
        <r>
          <rPr>
            <sz val="9"/>
            <color indexed="81"/>
            <rFont val="MS P ゴシック"/>
            <family val="3"/>
            <charset val="128"/>
          </rPr>
          <t xml:space="preserve">
</t>
        </r>
      </text>
    </comment>
    <comment ref="F21" authorId="0" shapeId="0" xr:uid="{00000000-0006-0000-0100-000032000000}">
      <text>
        <r>
          <rPr>
            <b/>
            <sz val="9"/>
            <color indexed="81"/>
            <rFont val="MS P ゴシック"/>
            <family val="3"/>
            <charset val="128"/>
          </rPr>
          <t xml:space="preserve">自動計算
</t>
        </r>
        <r>
          <rPr>
            <sz val="9"/>
            <color indexed="81"/>
            <rFont val="MS P ゴシック"/>
            <family val="3"/>
            <charset val="128"/>
          </rPr>
          <t xml:space="preserve">
</t>
        </r>
      </text>
    </comment>
    <comment ref="G21" authorId="0" shapeId="0" xr:uid="{00000000-0006-0000-0100-000033000000}">
      <text>
        <r>
          <rPr>
            <b/>
            <sz val="9"/>
            <color indexed="81"/>
            <rFont val="MS P ゴシック"/>
            <family val="3"/>
            <charset val="128"/>
          </rPr>
          <t xml:space="preserve">自動計算
</t>
        </r>
        <r>
          <rPr>
            <sz val="9"/>
            <color indexed="81"/>
            <rFont val="MS P ゴシック"/>
            <family val="3"/>
            <charset val="128"/>
          </rPr>
          <t xml:space="preserve">
</t>
        </r>
      </text>
    </comment>
    <comment ref="H21" authorId="0" shapeId="0" xr:uid="{00000000-0006-0000-0100-000034000000}">
      <text>
        <r>
          <rPr>
            <b/>
            <sz val="9"/>
            <color indexed="81"/>
            <rFont val="MS P ゴシック"/>
            <family val="3"/>
            <charset val="128"/>
          </rPr>
          <t xml:space="preserve">自動計算
</t>
        </r>
        <r>
          <rPr>
            <sz val="9"/>
            <color indexed="81"/>
            <rFont val="MS P ゴシック"/>
            <family val="3"/>
            <charset val="128"/>
          </rPr>
          <t xml:space="preserve">
</t>
        </r>
      </text>
    </comment>
    <comment ref="I21" authorId="0" shapeId="0" xr:uid="{00000000-0006-0000-0100-000035000000}">
      <text>
        <r>
          <rPr>
            <b/>
            <sz val="9"/>
            <color indexed="81"/>
            <rFont val="MS P ゴシック"/>
            <family val="3"/>
            <charset val="128"/>
          </rPr>
          <t xml:space="preserve">自動計算
</t>
        </r>
        <r>
          <rPr>
            <sz val="9"/>
            <color indexed="81"/>
            <rFont val="MS P ゴシック"/>
            <family val="3"/>
            <charset val="128"/>
          </rPr>
          <t xml:space="preserve">
</t>
        </r>
      </text>
    </comment>
    <comment ref="J21" authorId="0" shapeId="0" xr:uid="{00000000-0006-0000-0100-000036000000}">
      <text>
        <r>
          <rPr>
            <b/>
            <sz val="9"/>
            <color indexed="81"/>
            <rFont val="MS P ゴシック"/>
            <family val="3"/>
            <charset val="128"/>
          </rPr>
          <t xml:space="preserve">自動計算
</t>
        </r>
        <r>
          <rPr>
            <sz val="9"/>
            <color indexed="81"/>
            <rFont val="MS P ゴシック"/>
            <family val="3"/>
            <charset val="128"/>
          </rPr>
          <t xml:space="preserve">
</t>
        </r>
      </text>
    </comment>
    <comment ref="K21" authorId="0" shapeId="0" xr:uid="{00000000-0006-0000-0100-000037000000}">
      <text>
        <r>
          <rPr>
            <b/>
            <sz val="9"/>
            <color indexed="81"/>
            <rFont val="MS P ゴシック"/>
            <family val="3"/>
            <charset val="128"/>
          </rPr>
          <t xml:space="preserve">自動計算
</t>
        </r>
        <r>
          <rPr>
            <sz val="9"/>
            <color indexed="81"/>
            <rFont val="MS P ゴシック"/>
            <family val="3"/>
            <charset val="128"/>
          </rPr>
          <t xml:space="preserve">
</t>
        </r>
      </text>
    </comment>
    <comment ref="L21" authorId="0" shapeId="0" xr:uid="{00000000-0006-0000-0100-000038000000}">
      <text>
        <r>
          <rPr>
            <b/>
            <sz val="9"/>
            <color indexed="81"/>
            <rFont val="MS P ゴシック"/>
            <family val="3"/>
            <charset val="128"/>
          </rPr>
          <t xml:space="preserve">自動計算
</t>
        </r>
        <r>
          <rPr>
            <sz val="9"/>
            <color indexed="81"/>
            <rFont val="MS P ゴシック"/>
            <family val="3"/>
            <charset val="128"/>
          </rPr>
          <t xml:space="preserve">
</t>
        </r>
      </text>
    </comment>
    <comment ref="M21" authorId="0" shapeId="0" xr:uid="{00000000-0006-0000-0100-000039000000}">
      <text>
        <r>
          <rPr>
            <b/>
            <sz val="9"/>
            <color indexed="81"/>
            <rFont val="MS P ゴシック"/>
            <family val="3"/>
            <charset val="128"/>
          </rPr>
          <t xml:space="preserve">自動計算
</t>
        </r>
        <r>
          <rPr>
            <sz val="9"/>
            <color indexed="81"/>
            <rFont val="MS P ゴシック"/>
            <family val="3"/>
            <charset val="128"/>
          </rPr>
          <t xml:space="preserve">
</t>
        </r>
      </text>
    </comment>
    <comment ref="M22" authorId="0" shapeId="0" xr:uid="{00000000-0006-0000-0100-00003A000000}">
      <text>
        <r>
          <rPr>
            <b/>
            <sz val="9"/>
            <color indexed="81"/>
            <rFont val="MS P ゴシック"/>
            <family val="3"/>
            <charset val="128"/>
          </rPr>
          <t xml:space="preserve">自動計算
</t>
        </r>
        <r>
          <rPr>
            <sz val="9"/>
            <color indexed="81"/>
            <rFont val="MS P ゴシック"/>
            <family val="3"/>
            <charset val="128"/>
          </rPr>
          <t xml:space="preserve">
</t>
        </r>
      </text>
    </comment>
    <comment ref="M23" authorId="0" shapeId="0" xr:uid="{00000000-0006-0000-0100-00003B000000}">
      <text>
        <r>
          <rPr>
            <b/>
            <sz val="9"/>
            <color indexed="81"/>
            <rFont val="MS P ゴシック"/>
            <family val="3"/>
            <charset val="128"/>
          </rPr>
          <t xml:space="preserve">自動計算
</t>
        </r>
        <r>
          <rPr>
            <sz val="9"/>
            <color indexed="81"/>
            <rFont val="MS P ゴシック"/>
            <family val="3"/>
            <charset val="128"/>
          </rPr>
          <t xml:space="preserve">
</t>
        </r>
      </text>
    </comment>
    <comment ref="M24" authorId="0" shapeId="0" xr:uid="{00000000-0006-0000-0100-00003C000000}">
      <text>
        <r>
          <rPr>
            <b/>
            <sz val="9"/>
            <color indexed="81"/>
            <rFont val="MS P ゴシック"/>
            <family val="3"/>
            <charset val="128"/>
          </rPr>
          <t xml:space="preserve">自動計算
</t>
        </r>
        <r>
          <rPr>
            <sz val="9"/>
            <color indexed="81"/>
            <rFont val="MS P ゴシック"/>
            <family val="3"/>
            <charset val="128"/>
          </rPr>
          <t xml:space="preserve">
</t>
        </r>
      </text>
    </comment>
    <comment ref="B26" authorId="0" shapeId="0" xr:uid="{00000000-0006-0000-0100-00003D000000}">
      <text>
        <r>
          <rPr>
            <b/>
            <sz val="9"/>
            <color indexed="81"/>
            <rFont val="MS P ゴシック"/>
            <family val="3"/>
            <charset val="128"/>
          </rPr>
          <t xml:space="preserve">自動計算
</t>
        </r>
        <r>
          <rPr>
            <sz val="9"/>
            <color indexed="81"/>
            <rFont val="MS P ゴシック"/>
            <family val="3"/>
            <charset val="128"/>
          </rPr>
          <t xml:space="preserve">
</t>
        </r>
      </text>
    </comment>
    <comment ref="C26" authorId="0" shapeId="0" xr:uid="{00000000-0006-0000-0100-00003E000000}">
      <text>
        <r>
          <rPr>
            <b/>
            <sz val="9"/>
            <color indexed="81"/>
            <rFont val="MS P ゴシック"/>
            <family val="3"/>
            <charset val="128"/>
          </rPr>
          <t xml:space="preserve">自動計算
</t>
        </r>
        <r>
          <rPr>
            <sz val="9"/>
            <color indexed="81"/>
            <rFont val="MS P ゴシック"/>
            <family val="3"/>
            <charset val="128"/>
          </rPr>
          <t xml:space="preserve">
</t>
        </r>
      </text>
    </comment>
    <comment ref="D26" authorId="0" shapeId="0" xr:uid="{00000000-0006-0000-0100-00003F000000}">
      <text>
        <r>
          <rPr>
            <b/>
            <sz val="9"/>
            <color indexed="81"/>
            <rFont val="MS P ゴシック"/>
            <family val="3"/>
            <charset val="128"/>
          </rPr>
          <t xml:space="preserve">自動計算
</t>
        </r>
        <r>
          <rPr>
            <sz val="9"/>
            <color indexed="81"/>
            <rFont val="MS P ゴシック"/>
            <family val="3"/>
            <charset val="128"/>
          </rPr>
          <t xml:space="preserve">
</t>
        </r>
      </text>
    </comment>
    <comment ref="E26" authorId="0" shapeId="0" xr:uid="{00000000-0006-0000-0100-000040000000}">
      <text>
        <r>
          <rPr>
            <b/>
            <sz val="9"/>
            <color indexed="81"/>
            <rFont val="MS P ゴシック"/>
            <family val="3"/>
            <charset val="128"/>
          </rPr>
          <t xml:space="preserve">自動計算
</t>
        </r>
        <r>
          <rPr>
            <sz val="9"/>
            <color indexed="81"/>
            <rFont val="MS P ゴシック"/>
            <family val="3"/>
            <charset val="128"/>
          </rPr>
          <t xml:space="preserve">
</t>
        </r>
      </text>
    </comment>
    <comment ref="F26" authorId="0" shapeId="0" xr:uid="{00000000-0006-0000-0100-000041000000}">
      <text>
        <r>
          <rPr>
            <b/>
            <sz val="9"/>
            <color indexed="81"/>
            <rFont val="MS P ゴシック"/>
            <family val="3"/>
            <charset val="128"/>
          </rPr>
          <t xml:space="preserve">自動計算
</t>
        </r>
        <r>
          <rPr>
            <sz val="9"/>
            <color indexed="81"/>
            <rFont val="MS P ゴシック"/>
            <family val="3"/>
            <charset val="128"/>
          </rPr>
          <t xml:space="preserve">
</t>
        </r>
      </text>
    </comment>
    <comment ref="G26" authorId="0" shapeId="0" xr:uid="{00000000-0006-0000-0100-000042000000}">
      <text>
        <r>
          <rPr>
            <b/>
            <sz val="9"/>
            <color indexed="81"/>
            <rFont val="MS P ゴシック"/>
            <family val="3"/>
            <charset val="128"/>
          </rPr>
          <t xml:space="preserve">自動計算
</t>
        </r>
        <r>
          <rPr>
            <sz val="9"/>
            <color indexed="81"/>
            <rFont val="MS P ゴシック"/>
            <family val="3"/>
            <charset val="128"/>
          </rPr>
          <t xml:space="preserve">
</t>
        </r>
      </text>
    </comment>
    <comment ref="H26" authorId="0" shapeId="0" xr:uid="{00000000-0006-0000-0100-000043000000}">
      <text>
        <r>
          <rPr>
            <b/>
            <sz val="9"/>
            <color indexed="81"/>
            <rFont val="MS P ゴシック"/>
            <family val="3"/>
            <charset val="128"/>
          </rPr>
          <t xml:space="preserve">自動計算
</t>
        </r>
        <r>
          <rPr>
            <sz val="9"/>
            <color indexed="81"/>
            <rFont val="MS P ゴシック"/>
            <family val="3"/>
            <charset val="128"/>
          </rPr>
          <t xml:space="preserve">
</t>
        </r>
      </text>
    </comment>
    <comment ref="I26" authorId="0" shapeId="0" xr:uid="{00000000-0006-0000-0100-000044000000}">
      <text>
        <r>
          <rPr>
            <b/>
            <sz val="9"/>
            <color indexed="81"/>
            <rFont val="MS P ゴシック"/>
            <family val="3"/>
            <charset val="128"/>
          </rPr>
          <t xml:space="preserve">自動計算
</t>
        </r>
        <r>
          <rPr>
            <sz val="9"/>
            <color indexed="81"/>
            <rFont val="MS P ゴシック"/>
            <family val="3"/>
            <charset val="128"/>
          </rPr>
          <t xml:space="preserve">
</t>
        </r>
      </text>
    </comment>
    <comment ref="J26" authorId="0" shapeId="0" xr:uid="{00000000-0006-0000-0100-000045000000}">
      <text>
        <r>
          <rPr>
            <b/>
            <sz val="9"/>
            <color indexed="81"/>
            <rFont val="MS P ゴシック"/>
            <family val="3"/>
            <charset val="128"/>
          </rPr>
          <t xml:space="preserve">自動計算
</t>
        </r>
        <r>
          <rPr>
            <sz val="9"/>
            <color indexed="81"/>
            <rFont val="MS P ゴシック"/>
            <family val="3"/>
            <charset val="128"/>
          </rPr>
          <t xml:space="preserve">
</t>
        </r>
      </text>
    </comment>
    <comment ref="K26" authorId="0" shapeId="0" xr:uid="{00000000-0006-0000-0100-000046000000}">
      <text>
        <r>
          <rPr>
            <b/>
            <sz val="9"/>
            <color indexed="81"/>
            <rFont val="MS P ゴシック"/>
            <family val="3"/>
            <charset val="128"/>
          </rPr>
          <t xml:space="preserve">自動計算
</t>
        </r>
        <r>
          <rPr>
            <sz val="9"/>
            <color indexed="81"/>
            <rFont val="MS P ゴシック"/>
            <family val="3"/>
            <charset val="128"/>
          </rPr>
          <t xml:space="preserve">
</t>
        </r>
      </text>
    </comment>
    <comment ref="L26" authorId="0" shapeId="0" xr:uid="{00000000-0006-0000-0100-000047000000}">
      <text>
        <r>
          <rPr>
            <b/>
            <sz val="9"/>
            <color indexed="81"/>
            <rFont val="MS P ゴシック"/>
            <family val="3"/>
            <charset val="128"/>
          </rPr>
          <t xml:space="preserve">自動計算
</t>
        </r>
        <r>
          <rPr>
            <sz val="9"/>
            <color indexed="81"/>
            <rFont val="MS P ゴシック"/>
            <family val="3"/>
            <charset val="128"/>
          </rPr>
          <t xml:space="preserve">
</t>
        </r>
      </text>
    </comment>
    <comment ref="M26" authorId="0" shapeId="0" xr:uid="{00000000-0006-0000-0100-000048000000}">
      <text>
        <r>
          <rPr>
            <b/>
            <sz val="9"/>
            <color indexed="81"/>
            <rFont val="MS P ゴシック"/>
            <family val="3"/>
            <charset val="128"/>
          </rPr>
          <t xml:space="preserve">自動計算
</t>
        </r>
        <r>
          <rPr>
            <sz val="9"/>
            <color indexed="81"/>
            <rFont val="MS P ゴシック"/>
            <family val="3"/>
            <charset val="128"/>
          </rPr>
          <t xml:space="preserve">
</t>
        </r>
      </text>
    </comment>
    <comment ref="M27" authorId="0" shapeId="0" xr:uid="{00000000-0006-0000-0100-000049000000}">
      <text>
        <r>
          <rPr>
            <b/>
            <sz val="9"/>
            <color indexed="81"/>
            <rFont val="MS P ゴシック"/>
            <family val="3"/>
            <charset val="128"/>
          </rPr>
          <t xml:space="preserve">自動計算
</t>
        </r>
        <r>
          <rPr>
            <sz val="9"/>
            <color indexed="81"/>
            <rFont val="MS P ゴシック"/>
            <family val="3"/>
            <charset val="128"/>
          </rPr>
          <t xml:space="preserve">
</t>
        </r>
      </text>
    </comment>
    <comment ref="M28" authorId="0" shapeId="0" xr:uid="{00000000-0006-0000-0100-00004A000000}">
      <text>
        <r>
          <rPr>
            <b/>
            <sz val="9"/>
            <color indexed="81"/>
            <rFont val="MS P ゴシック"/>
            <family val="3"/>
            <charset val="128"/>
          </rPr>
          <t xml:space="preserve">自動計算
</t>
        </r>
        <r>
          <rPr>
            <sz val="9"/>
            <color indexed="81"/>
            <rFont val="MS P ゴシック"/>
            <family val="3"/>
            <charset val="128"/>
          </rPr>
          <t xml:space="preserve">
</t>
        </r>
      </text>
    </comment>
    <comment ref="M29" authorId="0" shapeId="0" xr:uid="{00000000-0006-0000-0100-00004B000000}">
      <text>
        <r>
          <rPr>
            <b/>
            <sz val="9"/>
            <color indexed="81"/>
            <rFont val="MS P ゴシック"/>
            <family val="3"/>
            <charset val="128"/>
          </rPr>
          <t xml:space="preserve">自動計算
</t>
        </r>
        <r>
          <rPr>
            <sz val="9"/>
            <color indexed="81"/>
            <rFont val="MS P ゴシック"/>
            <family val="3"/>
            <charset val="128"/>
          </rPr>
          <t xml:space="preserve">
</t>
        </r>
      </text>
    </comment>
    <comment ref="M30" authorId="0" shapeId="0" xr:uid="{00000000-0006-0000-0100-00004C000000}">
      <text>
        <r>
          <rPr>
            <b/>
            <sz val="9"/>
            <color indexed="81"/>
            <rFont val="MS P ゴシック"/>
            <family val="3"/>
            <charset val="128"/>
          </rPr>
          <t xml:space="preserve">自動計算
</t>
        </r>
        <r>
          <rPr>
            <sz val="9"/>
            <color indexed="81"/>
            <rFont val="MS P ゴシック"/>
            <family val="3"/>
            <charset val="128"/>
          </rPr>
          <t xml:space="preserve">
</t>
        </r>
      </text>
    </comment>
    <comment ref="M31" authorId="0" shapeId="0" xr:uid="{00000000-0006-0000-0100-00004D000000}">
      <text>
        <r>
          <rPr>
            <b/>
            <sz val="9"/>
            <color indexed="81"/>
            <rFont val="MS P ゴシック"/>
            <family val="3"/>
            <charset val="128"/>
          </rPr>
          <t xml:space="preserve">自動計算
</t>
        </r>
        <r>
          <rPr>
            <sz val="9"/>
            <color indexed="81"/>
            <rFont val="MS P ゴシック"/>
            <family val="3"/>
            <charset val="128"/>
          </rPr>
          <t xml:space="preserve">
</t>
        </r>
      </text>
    </comment>
    <comment ref="M32" authorId="0" shapeId="0" xr:uid="{00000000-0006-0000-0100-00004E000000}">
      <text>
        <r>
          <rPr>
            <b/>
            <sz val="9"/>
            <color indexed="81"/>
            <rFont val="MS P ゴシック"/>
            <family val="3"/>
            <charset val="128"/>
          </rPr>
          <t xml:space="preserve">自動計算
</t>
        </r>
        <r>
          <rPr>
            <sz val="9"/>
            <color indexed="81"/>
            <rFont val="MS P ゴシック"/>
            <family val="3"/>
            <charset val="128"/>
          </rPr>
          <t xml:space="preserve">
</t>
        </r>
      </text>
    </comment>
    <comment ref="M33" authorId="0" shapeId="0" xr:uid="{00000000-0006-0000-0100-00004F000000}">
      <text>
        <r>
          <rPr>
            <b/>
            <sz val="9"/>
            <color indexed="81"/>
            <rFont val="MS P ゴシック"/>
            <family val="3"/>
            <charset val="128"/>
          </rPr>
          <t xml:space="preserve">自動計算
</t>
        </r>
        <r>
          <rPr>
            <sz val="9"/>
            <color indexed="81"/>
            <rFont val="MS P ゴシック"/>
            <family val="3"/>
            <charset val="128"/>
          </rPr>
          <t xml:space="preserve">
</t>
        </r>
      </text>
    </comment>
    <comment ref="M35" authorId="0" shapeId="0" xr:uid="{00000000-0006-0000-0100-000050000000}">
      <text>
        <r>
          <rPr>
            <b/>
            <sz val="9"/>
            <color indexed="81"/>
            <rFont val="MS P ゴシック"/>
            <family val="3"/>
            <charset val="128"/>
          </rPr>
          <t xml:space="preserve">自動計算
</t>
        </r>
        <r>
          <rPr>
            <sz val="9"/>
            <color indexed="81"/>
            <rFont val="MS P ゴシック"/>
            <family val="3"/>
            <charset val="128"/>
          </rPr>
          <t xml:space="preserve">
</t>
        </r>
      </text>
    </comment>
    <comment ref="A37" authorId="0" shapeId="0" xr:uid="{00000000-0006-0000-0100-000051000000}">
      <text>
        <r>
          <rPr>
            <b/>
            <sz val="9"/>
            <color indexed="81"/>
            <rFont val="MS P ゴシック"/>
            <family val="3"/>
            <charset val="128"/>
          </rPr>
          <t>「管理運営機関設置の有無」で「有」と
した場合のみ表示されます</t>
        </r>
        <r>
          <rPr>
            <sz val="9"/>
            <color indexed="81"/>
            <rFont val="MS P ゴシック"/>
            <family val="3"/>
            <charset val="128"/>
          </rPr>
          <t xml:space="preserve">
</t>
        </r>
      </text>
    </comment>
    <comment ref="M37" authorId="0" shapeId="0" xr:uid="{00000000-0006-0000-0100-000052000000}">
      <text>
        <r>
          <rPr>
            <b/>
            <sz val="9"/>
            <color indexed="81"/>
            <rFont val="MS P ゴシック"/>
            <family val="3"/>
            <charset val="128"/>
          </rPr>
          <t xml:space="preserve">自動計算
</t>
        </r>
        <r>
          <rPr>
            <sz val="9"/>
            <color indexed="81"/>
            <rFont val="MS P ゴシック"/>
            <family val="3"/>
            <charset val="128"/>
          </rPr>
          <t xml:space="preserve">
</t>
        </r>
      </text>
    </comment>
    <comment ref="B39" authorId="0" shapeId="0" xr:uid="{00000000-0006-0000-0100-000053000000}">
      <text>
        <r>
          <rPr>
            <b/>
            <sz val="9"/>
            <color indexed="81"/>
            <rFont val="MS P ゴシック"/>
            <family val="3"/>
            <charset val="128"/>
          </rPr>
          <t xml:space="preserve">自動計算
</t>
        </r>
        <r>
          <rPr>
            <sz val="9"/>
            <color indexed="81"/>
            <rFont val="MS P ゴシック"/>
            <family val="3"/>
            <charset val="128"/>
          </rPr>
          <t xml:space="preserve">
</t>
        </r>
      </text>
    </comment>
    <comment ref="C39" authorId="0" shapeId="0" xr:uid="{00000000-0006-0000-0100-000054000000}">
      <text>
        <r>
          <rPr>
            <b/>
            <sz val="9"/>
            <color indexed="81"/>
            <rFont val="MS P ゴシック"/>
            <family val="3"/>
            <charset val="128"/>
          </rPr>
          <t xml:space="preserve">自動計算
</t>
        </r>
        <r>
          <rPr>
            <sz val="9"/>
            <color indexed="81"/>
            <rFont val="MS P ゴシック"/>
            <family val="3"/>
            <charset val="128"/>
          </rPr>
          <t xml:space="preserve">
</t>
        </r>
      </text>
    </comment>
    <comment ref="D39" authorId="0" shapeId="0" xr:uid="{00000000-0006-0000-0100-000055000000}">
      <text>
        <r>
          <rPr>
            <b/>
            <sz val="9"/>
            <color indexed="81"/>
            <rFont val="MS P ゴシック"/>
            <family val="3"/>
            <charset val="128"/>
          </rPr>
          <t xml:space="preserve">自動計算
</t>
        </r>
        <r>
          <rPr>
            <sz val="9"/>
            <color indexed="81"/>
            <rFont val="MS P ゴシック"/>
            <family val="3"/>
            <charset val="128"/>
          </rPr>
          <t xml:space="preserve">
</t>
        </r>
      </text>
    </comment>
    <comment ref="E39" authorId="0" shapeId="0" xr:uid="{00000000-0006-0000-0100-000056000000}">
      <text>
        <r>
          <rPr>
            <b/>
            <sz val="9"/>
            <color indexed="81"/>
            <rFont val="MS P ゴシック"/>
            <family val="3"/>
            <charset val="128"/>
          </rPr>
          <t xml:space="preserve">自動計算
</t>
        </r>
        <r>
          <rPr>
            <sz val="9"/>
            <color indexed="81"/>
            <rFont val="MS P ゴシック"/>
            <family val="3"/>
            <charset val="128"/>
          </rPr>
          <t xml:space="preserve">
</t>
        </r>
      </text>
    </comment>
    <comment ref="F39" authorId="0" shapeId="0" xr:uid="{00000000-0006-0000-0100-000057000000}">
      <text>
        <r>
          <rPr>
            <b/>
            <sz val="9"/>
            <color indexed="81"/>
            <rFont val="MS P ゴシック"/>
            <family val="3"/>
            <charset val="128"/>
          </rPr>
          <t xml:space="preserve">自動計算
</t>
        </r>
        <r>
          <rPr>
            <sz val="9"/>
            <color indexed="81"/>
            <rFont val="MS P ゴシック"/>
            <family val="3"/>
            <charset val="128"/>
          </rPr>
          <t xml:space="preserve">
</t>
        </r>
      </text>
    </comment>
    <comment ref="G39" authorId="0" shapeId="0" xr:uid="{00000000-0006-0000-0100-000058000000}">
      <text>
        <r>
          <rPr>
            <b/>
            <sz val="9"/>
            <color indexed="81"/>
            <rFont val="MS P ゴシック"/>
            <family val="3"/>
            <charset val="128"/>
          </rPr>
          <t xml:space="preserve">自動計算
</t>
        </r>
        <r>
          <rPr>
            <sz val="9"/>
            <color indexed="81"/>
            <rFont val="MS P ゴシック"/>
            <family val="3"/>
            <charset val="128"/>
          </rPr>
          <t xml:space="preserve">
</t>
        </r>
      </text>
    </comment>
    <comment ref="H39" authorId="0" shapeId="0" xr:uid="{00000000-0006-0000-0100-000059000000}">
      <text>
        <r>
          <rPr>
            <b/>
            <sz val="9"/>
            <color indexed="81"/>
            <rFont val="MS P ゴシック"/>
            <family val="3"/>
            <charset val="128"/>
          </rPr>
          <t xml:space="preserve">自動計算
</t>
        </r>
        <r>
          <rPr>
            <sz val="9"/>
            <color indexed="81"/>
            <rFont val="MS P ゴシック"/>
            <family val="3"/>
            <charset val="128"/>
          </rPr>
          <t xml:space="preserve">
</t>
        </r>
      </text>
    </comment>
    <comment ref="I39" authorId="0" shapeId="0" xr:uid="{00000000-0006-0000-0100-00005A000000}">
      <text>
        <r>
          <rPr>
            <b/>
            <sz val="9"/>
            <color indexed="81"/>
            <rFont val="MS P ゴシック"/>
            <family val="3"/>
            <charset val="128"/>
          </rPr>
          <t xml:space="preserve">自動計算
</t>
        </r>
        <r>
          <rPr>
            <sz val="9"/>
            <color indexed="81"/>
            <rFont val="MS P ゴシック"/>
            <family val="3"/>
            <charset val="128"/>
          </rPr>
          <t xml:space="preserve">
</t>
        </r>
      </text>
    </comment>
    <comment ref="J39" authorId="0" shapeId="0" xr:uid="{00000000-0006-0000-0100-00005B000000}">
      <text>
        <r>
          <rPr>
            <b/>
            <sz val="9"/>
            <color indexed="81"/>
            <rFont val="MS P ゴシック"/>
            <family val="3"/>
            <charset val="128"/>
          </rPr>
          <t xml:space="preserve">自動計算
</t>
        </r>
        <r>
          <rPr>
            <sz val="9"/>
            <color indexed="81"/>
            <rFont val="MS P ゴシック"/>
            <family val="3"/>
            <charset val="128"/>
          </rPr>
          <t xml:space="preserve">
</t>
        </r>
      </text>
    </comment>
    <comment ref="K39" authorId="0" shapeId="0" xr:uid="{00000000-0006-0000-0100-00005C000000}">
      <text>
        <r>
          <rPr>
            <b/>
            <sz val="9"/>
            <color indexed="81"/>
            <rFont val="MS P ゴシック"/>
            <family val="3"/>
            <charset val="128"/>
          </rPr>
          <t xml:space="preserve">自動計算
</t>
        </r>
        <r>
          <rPr>
            <sz val="9"/>
            <color indexed="81"/>
            <rFont val="MS P ゴシック"/>
            <family val="3"/>
            <charset val="128"/>
          </rPr>
          <t xml:space="preserve">
</t>
        </r>
      </text>
    </comment>
    <comment ref="L39" authorId="0" shapeId="0" xr:uid="{00000000-0006-0000-0100-00005D000000}">
      <text>
        <r>
          <rPr>
            <b/>
            <sz val="9"/>
            <color indexed="81"/>
            <rFont val="MS P ゴシック"/>
            <family val="3"/>
            <charset val="128"/>
          </rPr>
          <t xml:space="preserve">自動計算
</t>
        </r>
        <r>
          <rPr>
            <sz val="9"/>
            <color indexed="81"/>
            <rFont val="MS P ゴシック"/>
            <family val="3"/>
            <charset val="128"/>
          </rPr>
          <t xml:space="preserve">
</t>
        </r>
      </text>
    </comment>
    <comment ref="M39" authorId="0" shapeId="0" xr:uid="{00000000-0006-0000-0100-00005E000000}">
      <text>
        <r>
          <rPr>
            <b/>
            <sz val="9"/>
            <color indexed="81"/>
            <rFont val="MS P ゴシック"/>
            <family val="3"/>
            <charset val="128"/>
          </rPr>
          <t xml:space="preserve">自動計算
</t>
        </r>
        <r>
          <rPr>
            <sz val="9"/>
            <color indexed="81"/>
            <rFont val="MS P ゴシック"/>
            <family val="3"/>
            <charset val="128"/>
          </rPr>
          <t xml:space="preserve">
</t>
        </r>
      </text>
    </comment>
    <comment ref="M41" authorId="0" shapeId="0" xr:uid="{00000000-0006-0000-0100-00005F000000}">
      <text>
        <r>
          <rPr>
            <b/>
            <sz val="9"/>
            <color indexed="81"/>
            <rFont val="MS P ゴシック"/>
            <family val="3"/>
            <charset val="128"/>
          </rPr>
          <t xml:space="preserve">自動計算
</t>
        </r>
        <r>
          <rPr>
            <sz val="9"/>
            <color indexed="81"/>
            <rFont val="MS P ゴシック"/>
            <family val="3"/>
            <charset val="128"/>
          </rPr>
          <t xml:space="preserve">
</t>
        </r>
      </text>
    </comment>
    <comment ref="B43" authorId="0" shapeId="0" xr:uid="{00000000-0006-0000-0100-000060000000}">
      <text>
        <r>
          <rPr>
            <b/>
            <sz val="9"/>
            <color indexed="81"/>
            <rFont val="MS P ゴシック"/>
            <family val="3"/>
            <charset val="128"/>
          </rPr>
          <t xml:space="preserve">自動計算
</t>
        </r>
        <r>
          <rPr>
            <sz val="9"/>
            <color indexed="81"/>
            <rFont val="MS P ゴシック"/>
            <family val="3"/>
            <charset val="128"/>
          </rPr>
          <t xml:space="preserve">
</t>
        </r>
      </text>
    </comment>
    <comment ref="C43" authorId="0" shapeId="0" xr:uid="{00000000-0006-0000-0100-000061000000}">
      <text>
        <r>
          <rPr>
            <b/>
            <sz val="9"/>
            <color indexed="81"/>
            <rFont val="MS P ゴシック"/>
            <family val="3"/>
            <charset val="128"/>
          </rPr>
          <t xml:space="preserve">自動計算
</t>
        </r>
        <r>
          <rPr>
            <sz val="9"/>
            <color indexed="81"/>
            <rFont val="MS P ゴシック"/>
            <family val="3"/>
            <charset val="128"/>
          </rPr>
          <t xml:space="preserve">
</t>
        </r>
      </text>
    </comment>
    <comment ref="D43" authorId="0" shapeId="0" xr:uid="{00000000-0006-0000-0100-000062000000}">
      <text>
        <r>
          <rPr>
            <b/>
            <sz val="9"/>
            <color indexed="81"/>
            <rFont val="MS P ゴシック"/>
            <family val="3"/>
            <charset val="128"/>
          </rPr>
          <t xml:space="preserve">自動計算
</t>
        </r>
        <r>
          <rPr>
            <sz val="9"/>
            <color indexed="81"/>
            <rFont val="MS P ゴシック"/>
            <family val="3"/>
            <charset val="128"/>
          </rPr>
          <t xml:space="preserve">
</t>
        </r>
      </text>
    </comment>
    <comment ref="E43" authorId="0" shapeId="0" xr:uid="{00000000-0006-0000-0100-000063000000}">
      <text>
        <r>
          <rPr>
            <b/>
            <sz val="9"/>
            <color indexed="81"/>
            <rFont val="MS P ゴシック"/>
            <family val="3"/>
            <charset val="128"/>
          </rPr>
          <t xml:space="preserve">自動計算
</t>
        </r>
        <r>
          <rPr>
            <sz val="9"/>
            <color indexed="81"/>
            <rFont val="MS P ゴシック"/>
            <family val="3"/>
            <charset val="128"/>
          </rPr>
          <t xml:space="preserve">
</t>
        </r>
      </text>
    </comment>
    <comment ref="F43" authorId="0" shapeId="0" xr:uid="{00000000-0006-0000-0100-000064000000}">
      <text>
        <r>
          <rPr>
            <b/>
            <sz val="9"/>
            <color indexed="81"/>
            <rFont val="MS P ゴシック"/>
            <family val="3"/>
            <charset val="128"/>
          </rPr>
          <t xml:space="preserve">自動計算
</t>
        </r>
        <r>
          <rPr>
            <sz val="9"/>
            <color indexed="81"/>
            <rFont val="MS P ゴシック"/>
            <family val="3"/>
            <charset val="128"/>
          </rPr>
          <t xml:space="preserve">
</t>
        </r>
      </text>
    </comment>
    <comment ref="G43" authorId="0" shapeId="0" xr:uid="{00000000-0006-0000-0100-000065000000}">
      <text>
        <r>
          <rPr>
            <b/>
            <sz val="9"/>
            <color indexed="81"/>
            <rFont val="MS P ゴシック"/>
            <family val="3"/>
            <charset val="128"/>
          </rPr>
          <t xml:space="preserve">自動計算
</t>
        </r>
        <r>
          <rPr>
            <sz val="9"/>
            <color indexed="81"/>
            <rFont val="MS P ゴシック"/>
            <family val="3"/>
            <charset val="128"/>
          </rPr>
          <t xml:space="preserve">
</t>
        </r>
      </text>
    </comment>
    <comment ref="H43" authorId="0" shapeId="0" xr:uid="{00000000-0006-0000-0100-000066000000}">
      <text>
        <r>
          <rPr>
            <b/>
            <sz val="9"/>
            <color indexed="81"/>
            <rFont val="MS P ゴシック"/>
            <family val="3"/>
            <charset val="128"/>
          </rPr>
          <t xml:space="preserve">自動計算
</t>
        </r>
        <r>
          <rPr>
            <sz val="9"/>
            <color indexed="81"/>
            <rFont val="MS P ゴシック"/>
            <family val="3"/>
            <charset val="128"/>
          </rPr>
          <t xml:space="preserve">
</t>
        </r>
      </text>
    </comment>
    <comment ref="I43" authorId="0" shapeId="0" xr:uid="{00000000-0006-0000-0100-000067000000}">
      <text>
        <r>
          <rPr>
            <b/>
            <sz val="9"/>
            <color indexed="81"/>
            <rFont val="MS P ゴシック"/>
            <family val="3"/>
            <charset val="128"/>
          </rPr>
          <t xml:space="preserve">自動計算
</t>
        </r>
        <r>
          <rPr>
            <sz val="9"/>
            <color indexed="81"/>
            <rFont val="MS P ゴシック"/>
            <family val="3"/>
            <charset val="128"/>
          </rPr>
          <t xml:space="preserve">
</t>
        </r>
      </text>
    </comment>
    <comment ref="J43" authorId="0" shapeId="0" xr:uid="{00000000-0006-0000-0100-000068000000}">
      <text>
        <r>
          <rPr>
            <b/>
            <sz val="9"/>
            <color indexed="81"/>
            <rFont val="MS P ゴシック"/>
            <family val="3"/>
            <charset val="128"/>
          </rPr>
          <t xml:space="preserve">自動計算
</t>
        </r>
        <r>
          <rPr>
            <sz val="9"/>
            <color indexed="81"/>
            <rFont val="MS P ゴシック"/>
            <family val="3"/>
            <charset val="128"/>
          </rPr>
          <t xml:space="preserve">
</t>
        </r>
      </text>
    </comment>
    <comment ref="K43" authorId="0" shapeId="0" xr:uid="{00000000-0006-0000-0100-000069000000}">
      <text>
        <r>
          <rPr>
            <b/>
            <sz val="9"/>
            <color indexed="81"/>
            <rFont val="MS P ゴシック"/>
            <family val="3"/>
            <charset val="128"/>
          </rPr>
          <t xml:space="preserve">自動計算
</t>
        </r>
        <r>
          <rPr>
            <sz val="9"/>
            <color indexed="81"/>
            <rFont val="MS P ゴシック"/>
            <family val="3"/>
            <charset val="128"/>
          </rPr>
          <t xml:space="preserve">
</t>
        </r>
      </text>
    </comment>
    <comment ref="L43" authorId="0" shapeId="0" xr:uid="{00000000-0006-0000-0100-00006A000000}">
      <text>
        <r>
          <rPr>
            <b/>
            <sz val="9"/>
            <color indexed="81"/>
            <rFont val="MS P ゴシック"/>
            <family val="3"/>
            <charset val="128"/>
          </rPr>
          <t xml:space="preserve">自動計算
</t>
        </r>
        <r>
          <rPr>
            <sz val="9"/>
            <color indexed="81"/>
            <rFont val="MS P ゴシック"/>
            <family val="3"/>
            <charset val="128"/>
          </rPr>
          <t xml:space="preserve">
</t>
        </r>
      </text>
    </comment>
    <comment ref="M43" authorId="0" shapeId="0" xr:uid="{00000000-0006-0000-0100-00006B000000}">
      <text>
        <r>
          <rPr>
            <b/>
            <sz val="9"/>
            <color indexed="81"/>
            <rFont val="MS P ゴシック"/>
            <family val="3"/>
            <charset val="128"/>
          </rPr>
          <t xml:space="preserve">自動計算
</t>
        </r>
        <r>
          <rPr>
            <sz val="9"/>
            <color indexed="81"/>
            <rFont val="MS P ゴシック"/>
            <family val="3"/>
            <charset val="128"/>
          </rPr>
          <t xml:space="preserve">
</t>
        </r>
      </text>
    </comment>
    <comment ref="B51" authorId="0" shapeId="0" xr:uid="{00000000-0006-0000-0100-00006C000000}">
      <text>
        <r>
          <rPr>
            <b/>
            <sz val="9"/>
            <color indexed="81"/>
            <rFont val="MS P ゴシック"/>
            <family val="3"/>
            <charset val="128"/>
          </rPr>
          <t xml:space="preserve">自動計算
</t>
        </r>
        <r>
          <rPr>
            <sz val="9"/>
            <color indexed="81"/>
            <rFont val="MS P ゴシック"/>
            <family val="3"/>
            <charset val="128"/>
          </rPr>
          <t xml:space="preserve">
</t>
        </r>
      </text>
    </comment>
    <comment ref="C51" authorId="0" shapeId="0" xr:uid="{00000000-0006-0000-0100-00006D000000}">
      <text>
        <r>
          <rPr>
            <b/>
            <sz val="9"/>
            <color indexed="81"/>
            <rFont val="MS P ゴシック"/>
            <family val="3"/>
            <charset val="128"/>
          </rPr>
          <t xml:space="preserve">自動計算
</t>
        </r>
        <r>
          <rPr>
            <sz val="9"/>
            <color indexed="81"/>
            <rFont val="MS P ゴシック"/>
            <family val="3"/>
            <charset val="128"/>
          </rPr>
          <t xml:space="preserve">
</t>
        </r>
      </text>
    </comment>
    <comment ref="D51" authorId="0" shapeId="0" xr:uid="{00000000-0006-0000-0100-00006E000000}">
      <text>
        <r>
          <rPr>
            <b/>
            <sz val="9"/>
            <color indexed="81"/>
            <rFont val="MS P ゴシック"/>
            <family val="3"/>
            <charset val="128"/>
          </rPr>
          <t xml:space="preserve">自動計算
</t>
        </r>
        <r>
          <rPr>
            <sz val="9"/>
            <color indexed="81"/>
            <rFont val="MS P ゴシック"/>
            <family val="3"/>
            <charset val="128"/>
          </rPr>
          <t xml:space="preserve">
</t>
        </r>
      </text>
    </comment>
    <comment ref="E51" authorId="0" shapeId="0" xr:uid="{00000000-0006-0000-0100-00006F000000}">
      <text>
        <r>
          <rPr>
            <b/>
            <sz val="9"/>
            <color indexed="81"/>
            <rFont val="MS P ゴシック"/>
            <family val="3"/>
            <charset val="128"/>
          </rPr>
          <t xml:space="preserve">自動計算
</t>
        </r>
        <r>
          <rPr>
            <sz val="9"/>
            <color indexed="81"/>
            <rFont val="MS P ゴシック"/>
            <family val="3"/>
            <charset val="128"/>
          </rPr>
          <t xml:space="preserve">
</t>
        </r>
      </text>
    </comment>
    <comment ref="F51" authorId="0" shapeId="0" xr:uid="{00000000-0006-0000-0100-000070000000}">
      <text>
        <r>
          <rPr>
            <b/>
            <sz val="9"/>
            <color indexed="81"/>
            <rFont val="MS P ゴシック"/>
            <family val="3"/>
            <charset val="128"/>
          </rPr>
          <t xml:space="preserve">自動計算
</t>
        </r>
        <r>
          <rPr>
            <sz val="9"/>
            <color indexed="81"/>
            <rFont val="MS P ゴシック"/>
            <family val="3"/>
            <charset val="128"/>
          </rPr>
          <t xml:space="preserve">
</t>
        </r>
      </text>
    </comment>
    <comment ref="G51" authorId="0" shapeId="0" xr:uid="{00000000-0006-0000-0100-000071000000}">
      <text>
        <r>
          <rPr>
            <b/>
            <sz val="9"/>
            <color indexed="81"/>
            <rFont val="MS P ゴシック"/>
            <family val="3"/>
            <charset val="128"/>
          </rPr>
          <t xml:space="preserve">自動計算
</t>
        </r>
        <r>
          <rPr>
            <sz val="9"/>
            <color indexed="81"/>
            <rFont val="MS P ゴシック"/>
            <family val="3"/>
            <charset val="128"/>
          </rPr>
          <t xml:space="preserve">
</t>
        </r>
      </text>
    </comment>
    <comment ref="H51" authorId="0" shapeId="0" xr:uid="{00000000-0006-0000-0100-000072000000}">
      <text>
        <r>
          <rPr>
            <b/>
            <sz val="9"/>
            <color indexed="81"/>
            <rFont val="MS P ゴシック"/>
            <family val="3"/>
            <charset val="128"/>
          </rPr>
          <t xml:space="preserve">自動計算
</t>
        </r>
        <r>
          <rPr>
            <sz val="9"/>
            <color indexed="81"/>
            <rFont val="MS P ゴシック"/>
            <family val="3"/>
            <charset val="128"/>
          </rPr>
          <t xml:space="preserve">
</t>
        </r>
      </text>
    </comment>
    <comment ref="I51" authorId="0" shapeId="0" xr:uid="{00000000-0006-0000-0100-000073000000}">
      <text>
        <r>
          <rPr>
            <b/>
            <sz val="9"/>
            <color indexed="81"/>
            <rFont val="MS P ゴシック"/>
            <family val="3"/>
            <charset val="128"/>
          </rPr>
          <t xml:space="preserve">自動計算
</t>
        </r>
        <r>
          <rPr>
            <sz val="9"/>
            <color indexed="81"/>
            <rFont val="MS P ゴシック"/>
            <family val="3"/>
            <charset val="128"/>
          </rPr>
          <t xml:space="preserve">
</t>
        </r>
      </text>
    </comment>
    <comment ref="J51" authorId="0" shapeId="0" xr:uid="{00000000-0006-0000-0100-000074000000}">
      <text>
        <r>
          <rPr>
            <b/>
            <sz val="9"/>
            <color indexed="81"/>
            <rFont val="MS P ゴシック"/>
            <family val="3"/>
            <charset val="128"/>
          </rPr>
          <t xml:space="preserve">自動計算
</t>
        </r>
        <r>
          <rPr>
            <sz val="9"/>
            <color indexed="81"/>
            <rFont val="MS P ゴシック"/>
            <family val="3"/>
            <charset val="128"/>
          </rPr>
          <t xml:space="preserve">
</t>
        </r>
      </text>
    </comment>
    <comment ref="K51" authorId="0" shapeId="0" xr:uid="{00000000-0006-0000-0100-000075000000}">
      <text>
        <r>
          <rPr>
            <b/>
            <sz val="9"/>
            <color indexed="81"/>
            <rFont val="MS P ゴシック"/>
            <family val="3"/>
            <charset val="128"/>
          </rPr>
          <t xml:space="preserve">自動計算
</t>
        </r>
        <r>
          <rPr>
            <sz val="9"/>
            <color indexed="81"/>
            <rFont val="MS P ゴシック"/>
            <family val="3"/>
            <charset val="128"/>
          </rPr>
          <t xml:space="preserve">
</t>
        </r>
      </text>
    </comment>
    <comment ref="L51" authorId="0" shapeId="0" xr:uid="{00000000-0006-0000-0100-000076000000}">
      <text>
        <r>
          <rPr>
            <b/>
            <sz val="9"/>
            <color indexed="81"/>
            <rFont val="MS P ゴシック"/>
            <family val="3"/>
            <charset val="128"/>
          </rPr>
          <t xml:space="preserve">自動計算
</t>
        </r>
        <r>
          <rPr>
            <sz val="9"/>
            <color indexed="81"/>
            <rFont val="MS P ゴシック"/>
            <family val="3"/>
            <charset val="128"/>
          </rPr>
          <t xml:space="preserve">
</t>
        </r>
      </text>
    </comment>
    <comment ref="B52" authorId="0" shapeId="0" xr:uid="{00000000-0006-0000-0100-000077000000}">
      <text>
        <r>
          <rPr>
            <b/>
            <sz val="9"/>
            <color indexed="81"/>
            <rFont val="MS P ゴシック"/>
            <family val="3"/>
            <charset val="128"/>
          </rPr>
          <t xml:space="preserve">自動計算
</t>
        </r>
        <r>
          <rPr>
            <sz val="9"/>
            <color indexed="81"/>
            <rFont val="MS P ゴシック"/>
            <family val="3"/>
            <charset val="128"/>
          </rPr>
          <t xml:space="preserve">
</t>
        </r>
      </text>
    </comment>
    <comment ref="C52" authorId="0" shapeId="0" xr:uid="{00000000-0006-0000-0100-000078000000}">
      <text>
        <r>
          <rPr>
            <b/>
            <sz val="9"/>
            <color indexed="81"/>
            <rFont val="MS P ゴシック"/>
            <family val="3"/>
            <charset val="128"/>
          </rPr>
          <t xml:space="preserve">自動計算
</t>
        </r>
        <r>
          <rPr>
            <sz val="9"/>
            <color indexed="81"/>
            <rFont val="MS P ゴシック"/>
            <family val="3"/>
            <charset val="128"/>
          </rPr>
          <t xml:space="preserve">
</t>
        </r>
      </text>
    </comment>
    <comment ref="D52" authorId="0" shapeId="0" xr:uid="{00000000-0006-0000-0100-000079000000}">
      <text>
        <r>
          <rPr>
            <b/>
            <sz val="9"/>
            <color indexed="81"/>
            <rFont val="MS P ゴシック"/>
            <family val="3"/>
            <charset val="128"/>
          </rPr>
          <t xml:space="preserve">自動計算
</t>
        </r>
        <r>
          <rPr>
            <sz val="9"/>
            <color indexed="81"/>
            <rFont val="MS P ゴシック"/>
            <family val="3"/>
            <charset val="128"/>
          </rPr>
          <t xml:space="preserve">
</t>
        </r>
      </text>
    </comment>
    <comment ref="E52" authorId="0" shapeId="0" xr:uid="{00000000-0006-0000-0100-00007A000000}">
      <text>
        <r>
          <rPr>
            <b/>
            <sz val="9"/>
            <color indexed="81"/>
            <rFont val="MS P ゴシック"/>
            <family val="3"/>
            <charset val="128"/>
          </rPr>
          <t xml:space="preserve">自動計算
</t>
        </r>
        <r>
          <rPr>
            <sz val="9"/>
            <color indexed="81"/>
            <rFont val="MS P ゴシック"/>
            <family val="3"/>
            <charset val="128"/>
          </rPr>
          <t xml:space="preserve">
</t>
        </r>
      </text>
    </comment>
    <comment ref="F52" authorId="0" shapeId="0" xr:uid="{00000000-0006-0000-0100-00007B000000}">
      <text>
        <r>
          <rPr>
            <b/>
            <sz val="9"/>
            <color indexed="81"/>
            <rFont val="MS P ゴシック"/>
            <family val="3"/>
            <charset val="128"/>
          </rPr>
          <t xml:space="preserve">自動計算
</t>
        </r>
        <r>
          <rPr>
            <sz val="9"/>
            <color indexed="81"/>
            <rFont val="MS P ゴシック"/>
            <family val="3"/>
            <charset val="128"/>
          </rPr>
          <t xml:space="preserve">
</t>
        </r>
      </text>
    </comment>
    <comment ref="G52" authorId="0" shapeId="0" xr:uid="{00000000-0006-0000-0100-00007C000000}">
      <text>
        <r>
          <rPr>
            <b/>
            <sz val="9"/>
            <color indexed="81"/>
            <rFont val="MS P ゴシック"/>
            <family val="3"/>
            <charset val="128"/>
          </rPr>
          <t xml:space="preserve">自動計算
</t>
        </r>
        <r>
          <rPr>
            <sz val="9"/>
            <color indexed="81"/>
            <rFont val="MS P ゴシック"/>
            <family val="3"/>
            <charset val="128"/>
          </rPr>
          <t xml:space="preserve">
</t>
        </r>
      </text>
    </comment>
    <comment ref="H52" authorId="0" shapeId="0" xr:uid="{00000000-0006-0000-0100-00007D000000}">
      <text>
        <r>
          <rPr>
            <b/>
            <sz val="9"/>
            <color indexed="81"/>
            <rFont val="MS P ゴシック"/>
            <family val="3"/>
            <charset val="128"/>
          </rPr>
          <t xml:space="preserve">自動計算
</t>
        </r>
        <r>
          <rPr>
            <sz val="9"/>
            <color indexed="81"/>
            <rFont val="MS P ゴシック"/>
            <family val="3"/>
            <charset val="128"/>
          </rPr>
          <t xml:space="preserve">
</t>
        </r>
      </text>
    </comment>
    <comment ref="I52" authorId="0" shapeId="0" xr:uid="{00000000-0006-0000-0100-00007E000000}">
      <text>
        <r>
          <rPr>
            <b/>
            <sz val="9"/>
            <color indexed="81"/>
            <rFont val="MS P ゴシック"/>
            <family val="3"/>
            <charset val="128"/>
          </rPr>
          <t xml:space="preserve">自動計算
</t>
        </r>
        <r>
          <rPr>
            <sz val="9"/>
            <color indexed="81"/>
            <rFont val="MS P ゴシック"/>
            <family val="3"/>
            <charset val="128"/>
          </rPr>
          <t xml:space="preserve">
</t>
        </r>
      </text>
    </comment>
    <comment ref="J52" authorId="0" shapeId="0" xr:uid="{00000000-0006-0000-0100-00007F000000}">
      <text>
        <r>
          <rPr>
            <b/>
            <sz val="9"/>
            <color indexed="81"/>
            <rFont val="MS P ゴシック"/>
            <family val="3"/>
            <charset val="128"/>
          </rPr>
          <t xml:space="preserve">自動計算
</t>
        </r>
        <r>
          <rPr>
            <sz val="9"/>
            <color indexed="81"/>
            <rFont val="MS P ゴシック"/>
            <family val="3"/>
            <charset val="128"/>
          </rPr>
          <t xml:space="preserve">
</t>
        </r>
      </text>
    </comment>
    <comment ref="K52" authorId="0" shapeId="0" xr:uid="{00000000-0006-0000-0100-000080000000}">
      <text>
        <r>
          <rPr>
            <b/>
            <sz val="9"/>
            <color indexed="81"/>
            <rFont val="MS P ゴシック"/>
            <family val="3"/>
            <charset val="128"/>
          </rPr>
          <t xml:space="preserve">自動計算
</t>
        </r>
        <r>
          <rPr>
            <sz val="9"/>
            <color indexed="81"/>
            <rFont val="MS P ゴシック"/>
            <family val="3"/>
            <charset val="128"/>
          </rPr>
          <t xml:space="preserve">
</t>
        </r>
      </text>
    </comment>
    <comment ref="L52" authorId="0" shapeId="0" xr:uid="{00000000-0006-0000-0100-000081000000}">
      <text>
        <r>
          <rPr>
            <b/>
            <sz val="9"/>
            <color indexed="81"/>
            <rFont val="MS P ゴシック"/>
            <family val="3"/>
            <charset val="128"/>
          </rPr>
          <t xml:space="preserve">自動計算
</t>
        </r>
        <r>
          <rPr>
            <sz val="9"/>
            <color indexed="81"/>
            <rFont val="MS P ゴシック"/>
            <family val="3"/>
            <charset val="128"/>
          </rPr>
          <t xml:space="preserve">
</t>
        </r>
      </text>
    </comment>
    <comment ref="M52" authorId="0" shapeId="0" xr:uid="{00000000-0006-0000-0100-000082000000}">
      <text>
        <r>
          <rPr>
            <b/>
            <sz val="9"/>
            <color indexed="81"/>
            <rFont val="MS P ゴシック"/>
            <family val="3"/>
            <charset val="128"/>
          </rPr>
          <t xml:space="preserve">自動計算
</t>
        </r>
        <r>
          <rPr>
            <sz val="9"/>
            <color indexed="81"/>
            <rFont val="MS P ゴシック"/>
            <family val="3"/>
            <charset val="128"/>
          </rPr>
          <t xml:space="preserve">
</t>
        </r>
      </text>
    </comment>
    <comment ref="M53" authorId="0" shapeId="0" xr:uid="{00000000-0006-0000-0100-000083000000}">
      <text>
        <r>
          <rPr>
            <b/>
            <sz val="9"/>
            <color indexed="81"/>
            <rFont val="MS P ゴシック"/>
            <family val="3"/>
            <charset val="128"/>
          </rPr>
          <t xml:space="preserve">自動計算
</t>
        </r>
        <r>
          <rPr>
            <sz val="9"/>
            <color indexed="81"/>
            <rFont val="MS P ゴシック"/>
            <family val="3"/>
            <charset val="128"/>
          </rPr>
          <t xml:space="preserve">
</t>
        </r>
      </text>
    </comment>
    <comment ref="M54" authorId="0" shapeId="0" xr:uid="{00000000-0006-0000-0100-000084000000}">
      <text>
        <r>
          <rPr>
            <b/>
            <sz val="9"/>
            <color indexed="81"/>
            <rFont val="MS P ゴシック"/>
            <family val="3"/>
            <charset val="128"/>
          </rPr>
          <t xml:space="preserve">自動計算
</t>
        </r>
        <r>
          <rPr>
            <sz val="9"/>
            <color indexed="81"/>
            <rFont val="MS P ゴシック"/>
            <family val="3"/>
            <charset val="128"/>
          </rPr>
          <t xml:space="preserve">
</t>
        </r>
      </text>
    </comment>
    <comment ref="M55" authorId="0" shapeId="0" xr:uid="{00000000-0006-0000-0100-000085000000}">
      <text>
        <r>
          <rPr>
            <b/>
            <sz val="9"/>
            <color indexed="81"/>
            <rFont val="MS P ゴシック"/>
            <family val="3"/>
            <charset val="128"/>
          </rPr>
          <t xml:space="preserve">自動計算
</t>
        </r>
        <r>
          <rPr>
            <sz val="9"/>
            <color indexed="81"/>
            <rFont val="MS P ゴシック"/>
            <family val="3"/>
            <charset val="128"/>
          </rPr>
          <t xml:space="preserve">
</t>
        </r>
      </text>
    </comment>
    <comment ref="M56" authorId="0" shapeId="0" xr:uid="{00000000-0006-0000-0100-000086000000}">
      <text>
        <r>
          <rPr>
            <b/>
            <sz val="9"/>
            <color indexed="81"/>
            <rFont val="MS P ゴシック"/>
            <family val="3"/>
            <charset val="128"/>
          </rPr>
          <t xml:space="preserve">自動計算
</t>
        </r>
        <r>
          <rPr>
            <sz val="9"/>
            <color indexed="81"/>
            <rFont val="MS P ゴシック"/>
            <family val="3"/>
            <charset val="128"/>
          </rPr>
          <t xml:space="preserve">
</t>
        </r>
      </text>
    </comment>
    <comment ref="M58" authorId="0" shapeId="0" xr:uid="{00000000-0006-0000-0100-000087000000}">
      <text>
        <r>
          <rPr>
            <b/>
            <sz val="9"/>
            <color indexed="81"/>
            <rFont val="MS P ゴシック"/>
            <family val="3"/>
            <charset val="128"/>
          </rPr>
          <t xml:space="preserve">自動計算
</t>
        </r>
        <r>
          <rPr>
            <sz val="9"/>
            <color indexed="81"/>
            <rFont val="MS P ゴシック"/>
            <family val="3"/>
            <charset val="128"/>
          </rPr>
          <t xml:space="preserve">
</t>
        </r>
      </text>
    </comment>
    <comment ref="A60" authorId="0" shapeId="0" xr:uid="{00000000-0006-0000-0100-000088000000}">
      <text>
        <r>
          <rPr>
            <b/>
            <sz val="9"/>
            <color indexed="81"/>
            <rFont val="MS P ゴシック"/>
            <family val="3"/>
            <charset val="128"/>
          </rPr>
          <t>「管理運営機関設置の有無」で「有」とした場合のみ表示されます</t>
        </r>
      </text>
    </comment>
    <comment ref="M60" authorId="0" shapeId="0" xr:uid="{00000000-0006-0000-0100-000089000000}">
      <text>
        <r>
          <rPr>
            <b/>
            <sz val="9"/>
            <color indexed="81"/>
            <rFont val="MS P ゴシック"/>
            <family val="3"/>
            <charset val="128"/>
          </rPr>
          <t xml:space="preserve">自動計算
</t>
        </r>
        <r>
          <rPr>
            <sz val="9"/>
            <color indexed="81"/>
            <rFont val="MS P ゴシック"/>
            <family val="3"/>
            <charset val="128"/>
          </rPr>
          <t xml:space="preserve">
</t>
        </r>
      </text>
    </comment>
    <comment ref="B62" authorId="0" shapeId="0" xr:uid="{00000000-0006-0000-0100-00008A000000}">
      <text>
        <r>
          <rPr>
            <b/>
            <sz val="9"/>
            <color indexed="81"/>
            <rFont val="MS P ゴシック"/>
            <family val="3"/>
            <charset val="128"/>
          </rPr>
          <t xml:space="preserve">自動計算
</t>
        </r>
        <r>
          <rPr>
            <sz val="9"/>
            <color indexed="81"/>
            <rFont val="MS P ゴシック"/>
            <family val="3"/>
            <charset val="128"/>
          </rPr>
          <t xml:space="preserve">
</t>
        </r>
      </text>
    </comment>
    <comment ref="C62" authorId="0" shapeId="0" xr:uid="{00000000-0006-0000-0100-00008B000000}">
      <text>
        <r>
          <rPr>
            <b/>
            <sz val="9"/>
            <color indexed="81"/>
            <rFont val="MS P ゴシック"/>
            <family val="3"/>
            <charset val="128"/>
          </rPr>
          <t xml:space="preserve">自動計算
</t>
        </r>
        <r>
          <rPr>
            <sz val="9"/>
            <color indexed="81"/>
            <rFont val="MS P ゴシック"/>
            <family val="3"/>
            <charset val="128"/>
          </rPr>
          <t xml:space="preserve">
</t>
        </r>
      </text>
    </comment>
    <comment ref="D62" authorId="0" shapeId="0" xr:uid="{00000000-0006-0000-0100-00008C000000}">
      <text>
        <r>
          <rPr>
            <b/>
            <sz val="9"/>
            <color indexed="81"/>
            <rFont val="MS P ゴシック"/>
            <family val="3"/>
            <charset val="128"/>
          </rPr>
          <t xml:space="preserve">自動計算
</t>
        </r>
        <r>
          <rPr>
            <sz val="9"/>
            <color indexed="81"/>
            <rFont val="MS P ゴシック"/>
            <family val="3"/>
            <charset val="128"/>
          </rPr>
          <t xml:space="preserve">
</t>
        </r>
      </text>
    </comment>
    <comment ref="E62" authorId="0" shapeId="0" xr:uid="{00000000-0006-0000-0100-00008D000000}">
      <text>
        <r>
          <rPr>
            <b/>
            <sz val="9"/>
            <color indexed="81"/>
            <rFont val="MS P ゴシック"/>
            <family val="3"/>
            <charset val="128"/>
          </rPr>
          <t xml:space="preserve">自動計算
</t>
        </r>
        <r>
          <rPr>
            <sz val="9"/>
            <color indexed="81"/>
            <rFont val="MS P ゴシック"/>
            <family val="3"/>
            <charset val="128"/>
          </rPr>
          <t xml:space="preserve">
</t>
        </r>
      </text>
    </comment>
    <comment ref="F62" authorId="0" shapeId="0" xr:uid="{00000000-0006-0000-0100-00008E000000}">
      <text>
        <r>
          <rPr>
            <b/>
            <sz val="9"/>
            <color indexed="81"/>
            <rFont val="MS P ゴシック"/>
            <family val="3"/>
            <charset val="128"/>
          </rPr>
          <t xml:space="preserve">自動計算
</t>
        </r>
        <r>
          <rPr>
            <sz val="9"/>
            <color indexed="81"/>
            <rFont val="MS P ゴシック"/>
            <family val="3"/>
            <charset val="128"/>
          </rPr>
          <t xml:space="preserve">
</t>
        </r>
      </text>
    </comment>
    <comment ref="G62" authorId="0" shapeId="0" xr:uid="{00000000-0006-0000-0100-00008F000000}">
      <text>
        <r>
          <rPr>
            <b/>
            <sz val="9"/>
            <color indexed="81"/>
            <rFont val="MS P ゴシック"/>
            <family val="3"/>
            <charset val="128"/>
          </rPr>
          <t xml:space="preserve">自動計算
</t>
        </r>
        <r>
          <rPr>
            <sz val="9"/>
            <color indexed="81"/>
            <rFont val="MS P ゴシック"/>
            <family val="3"/>
            <charset val="128"/>
          </rPr>
          <t xml:space="preserve">
</t>
        </r>
      </text>
    </comment>
    <comment ref="H62" authorId="0" shapeId="0" xr:uid="{00000000-0006-0000-0100-000090000000}">
      <text>
        <r>
          <rPr>
            <b/>
            <sz val="9"/>
            <color indexed="81"/>
            <rFont val="MS P ゴシック"/>
            <family val="3"/>
            <charset val="128"/>
          </rPr>
          <t xml:space="preserve">自動計算
</t>
        </r>
        <r>
          <rPr>
            <sz val="9"/>
            <color indexed="81"/>
            <rFont val="MS P ゴシック"/>
            <family val="3"/>
            <charset val="128"/>
          </rPr>
          <t xml:space="preserve">
</t>
        </r>
      </text>
    </comment>
    <comment ref="I62" authorId="0" shapeId="0" xr:uid="{00000000-0006-0000-0100-000091000000}">
      <text>
        <r>
          <rPr>
            <b/>
            <sz val="9"/>
            <color indexed="81"/>
            <rFont val="MS P ゴシック"/>
            <family val="3"/>
            <charset val="128"/>
          </rPr>
          <t xml:space="preserve">自動計算
</t>
        </r>
        <r>
          <rPr>
            <sz val="9"/>
            <color indexed="81"/>
            <rFont val="MS P ゴシック"/>
            <family val="3"/>
            <charset val="128"/>
          </rPr>
          <t xml:space="preserve">
</t>
        </r>
      </text>
    </comment>
    <comment ref="J62" authorId="0" shapeId="0" xr:uid="{00000000-0006-0000-0100-000092000000}">
      <text>
        <r>
          <rPr>
            <b/>
            <sz val="9"/>
            <color indexed="81"/>
            <rFont val="MS P ゴシック"/>
            <family val="3"/>
            <charset val="128"/>
          </rPr>
          <t xml:space="preserve">自動計算
</t>
        </r>
        <r>
          <rPr>
            <sz val="9"/>
            <color indexed="81"/>
            <rFont val="MS P ゴシック"/>
            <family val="3"/>
            <charset val="128"/>
          </rPr>
          <t xml:space="preserve">
</t>
        </r>
      </text>
    </comment>
    <comment ref="K62" authorId="0" shapeId="0" xr:uid="{00000000-0006-0000-0100-000093000000}">
      <text>
        <r>
          <rPr>
            <b/>
            <sz val="9"/>
            <color indexed="81"/>
            <rFont val="MS P ゴシック"/>
            <family val="3"/>
            <charset val="128"/>
          </rPr>
          <t xml:space="preserve">自動計算
</t>
        </r>
        <r>
          <rPr>
            <sz val="9"/>
            <color indexed="81"/>
            <rFont val="MS P ゴシック"/>
            <family val="3"/>
            <charset val="128"/>
          </rPr>
          <t xml:space="preserve">
</t>
        </r>
      </text>
    </comment>
    <comment ref="L62" authorId="0" shapeId="0" xr:uid="{00000000-0006-0000-0100-000094000000}">
      <text>
        <r>
          <rPr>
            <b/>
            <sz val="9"/>
            <color indexed="81"/>
            <rFont val="MS P ゴシック"/>
            <family val="3"/>
            <charset val="128"/>
          </rPr>
          <t xml:space="preserve">自動計算
</t>
        </r>
        <r>
          <rPr>
            <sz val="9"/>
            <color indexed="81"/>
            <rFont val="MS P ゴシック"/>
            <family val="3"/>
            <charset val="128"/>
          </rPr>
          <t xml:space="preserve">
</t>
        </r>
      </text>
    </comment>
    <comment ref="M62" authorId="0" shapeId="0" xr:uid="{00000000-0006-0000-0100-000095000000}">
      <text>
        <r>
          <rPr>
            <b/>
            <sz val="9"/>
            <color indexed="81"/>
            <rFont val="MS P ゴシック"/>
            <family val="3"/>
            <charset val="128"/>
          </rPr>
          <t xml:space="preserve">自動計算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6" authorId="0" shapeId="0" xr:uid="{00000000-0006-0000-0200-000001000000}">
      <text>
        <r>
          <rPr>
            <b/>
            <sz val="9"/>
            <color indexed="81"/>
            <rFont val="MS P ゴシック"/>
            <family val="3"/>
            <charset val="128"/>
          </rPr>
          <t>集計表から自動入力</t>
        </r>
        <r>
          <rPr>
            <sz val="9"/>
            <color indexed="81"/>
            <rFont val="MS P ゴシック"/>
            <family val="3"/>
            <charset val="128"/>
          </rPr>
          <t xml:space="preserve">
</t>
        </r>
      </text>
    </comment>
    <comment ref="Q6" authorId="0" shapeId="0" xr:uid="{00000000-0006-0000-0200-000002000000}">
      <text>
        <r>
          <rPr>
            <b/>
            <sz val="9"/>
            <color indexed="81"/>
            <rFont val="MS P ゴシック"/>
            <family val="3"/>
            <charset val="128"/>
          </rPr>
          <t>集計表から自動入力</t>
        </r>
        <r>
          <rPr>
            <sz val="9"/>
            <color indexed="81"/>
            <rFont val="MS P ゴシック"/>
            <family val="3"/>
            <charset val="128"/>
          </rPr>
          <t xml:space="preserve">
</t>
        </r>
      </text>
    </comment>
    <comment ref="R6" authorId="0" shapeId="0" xr:uid="{00000000-0006-0000-0200-000003000000}">
      <text>
        <r>
          <rPr>
            <b/>
            <sz val="9"/>
            <color indexed="81"/>
            <rFont val="MS P ゴシック"/>
            <family val="3"/>
            <charset val="128"/>
          </rPr>
          <t>自動計算</t>
        </r>
        <r>
          <rPr>
            <sz val="9"/>
            <color indexed="81"/>
            <rFont val="MS P ゴシック"/>
            <family val="3"/>
            <charset val="128"/>
          </rPr>
          <t xml:space="preserve">
</t>
        </r>
      </text>
    </comment>
    <comment ref="S6" authorId="0" shapeId="0" xr:uid="{00000000-0006-0000-0200-000004000000}">
      <text>
        <r>
          <rPr>
            <b/>
            <sz val="9"/>
            <color indexed="81"/>
            <rFont val="MS P ゴシック"/>
            <family val="3"/>
            <charset val="128"/>
          </rPr>
          <t>自動計算</t>
        </r>
        <r>
          <rPr>
            <sz val="9"/>
            <color indexed="81"/>
            <rFont val="MS P ゴシック"/>
            <family val="3"/>
            <charset val="128"/>
          </rPr>
          <t xml:space="preserve">
</t>
        </r>
      </text>
    </comment>
    <comment ref="P8" authorId="0" shapeId="0" xr:uid="{00000000-0006-0000-0200-000005000000}">
      <text>
        <r>
          <rPr>
            <b/>
            <sz val="9"/>
            <color indexed="81"/>
            <rFont val="MS P ゴシック"/>
            <family val="3"/>
            <charset val="128"/>
          </rPr>
          <t>集計表から自動入力</t>
        </r>
        <r>
          <rPr>
            <sz val="9"/>
            <color indexed="81"/>
            <rFont val="MS P ゴシック"/>
            <family val="3"/>
            <charset val="128"/>
          </rPr>
          <t xml:space="preserve">
</t>
        </r>
      </text>
    </comment>
    <comment ref="R8" authorId="0" shapeId="0" xr:uid="{00000000-0006-0000-0200-000006000000}">
      <text>
        <r>
          <rPr>
            <b/>
            <sz val="9"/>
            <color indexed="81"/>
            <rFont val="MS P ゴシック"/>
            <family val="3"/>
            <charset val="128"/>
          </rPr>
          <t>自動計算</t>
        </r>
        <r>
          <rPr>
            <sz val="9"/>
            <color indexed="81"/>
            <rFont val="MS P ゴシック"/>
            <family val="3"/>
            <charset val="128"/>
          </rPr>
          <t xml:space="preserve">
</t>
        </r>
      </text>
    </comment>
    <comment ref="S8" authorId="0" shapeId="0" xr:uid="{00000000-0006-0000-0200-000007000000}">
      <text>
        <r>
          <rPr>
            <b/>
            <sz val="9"/>
            <color indexed="81"/>
            <rFont val="MS P ゴシック"/>
            <family val="3"/>
            <charset val="128"/>
          </rPr>
          <t>自動計算</t>
        </r>
        <r>
          <rPr>
            <sz val="9"/>
            <color indexed="81"/>
            <rFont val="MS P ゴシック"/>
            <family val="3"/>
            <charset val="128"/>
          </rPr>
          <t xml:space="preserve">
</t>
        </r>
      </text>
    </comment>
    <comment ref="P11" authorId="0" shapeId="0" xr:uid="{00000000-0006-0000-0200-000008000000}">
      <text>
        <r>
          <rPr>
            <b/>
            <sz val="9"/>
            <color indexed="81"/>
            <rFont val="MS P ゴシック"/>
            <family val="3"/>
            <charset val="128"/>
          </rPr>
          <t xml:space="preserve">自動計算
</t>
        </r>
      </text>
    </comment>
    <comment ref="Q11" authorId="0" shapeId="0" xr:uid="{00000000-0006-0000-0200-000009000000}">
      <text>
        <r>
          <rPr>
            <b/>
            <sz val="9"/>
            <color indexed="81"/>
            <rFont val="MS P ゴシック"/>
            <family val="3"/>
            <charset val="128"/>
          </rPr>
          <t xml:space="preserve">自動計算
</t>
        </r>
      </text>
    </comment>
    <comment ref="R11" authorId="0" shapeId="0" xr:uid="{00000000-0006-0000-0200-00000A000000}">
      <text>
        <r>
          <rPr>
            <b/>
            <sz val="9"/>
            <color indexed="81"/>
            <rFont val="MS P ゴシック"/>
            <family val="3"/>
            <charset val="128"/>
          </rPr>
          <t>自動計算</t>
        </r>
        <r>
          <rPr>
            <sz val="9"/>
            <color indexed="81"/>
            <rFont val="MS P ゴシック"/>
            <family val="3"/>
            <charset val="128"/>
          </rPr>
          <t xml:space="preserve">
</t>
        </r>
      </text>
    </comment>
    <comment ref="S11" authorId="0" shapeId="0" xr:uid="{00000000-0006-0000-0200-00000B000000}">
      <text>
        <r>
          <rPr>
            <b/>
            <sz val="9"/>
            <color indexed="81"/>
            <rFont val="MS P ゴシック"/>
            <family val="3"/>
            <charset val="128"/>
          </rPr>
          <t>自動計算</t>
        </r>
        <r>
          <rPr>
            <sz val="9"/>
            <color indexed="81"/>
            <rFont val="MS P ゴシック"/>
            <family val="3"/>
            <charset val="128"/>
          </rPr>
          <t xml:space="preserve">
</t>
        </r>
      </text>
    </comment>
    <comment ref="F12" authorId="0" shapeId="0" xr:uid="{00000000-0006-0000-0200-00000C000000}">
      <text>
        <r>
          <rPr>
            <sz val="9"/>
            <color indexed="81"/>
            <rFont val="MS P ゴシック"/>
            <family val="3"/>
            <charset val="128"/>
          </rPr>
          <t xml:space="preserve">(住所）の文字を削除して、入力願います。
</t>
        </r>
      </text>
    </comment>
    <comment ref="F14" authorId="0" shapeId="0" xr:uid="{00000000-0006-0000-0200-00000D000000}">
      <text>
        <r>
          <rPr>
            <sz val="9"/>
            <color indexed="81"/>
            <rFont val="MS P ゴシック"/>
            <family val="3"/>
            <charset val="128"/>
          </rPr>
          <t>代表機関実績報告書から自動転記</t>
        </r>
      </text>
    </comment>
    <comment ref="F16" authorId="0" shapeId="0" xr:uid="{00000000-0006-0000-0200-00000E000000}">
      <text>
        <r>
          <rPr>
            <sz val="9"/>
            <color indexed="81"/>
            <rFont val="MS P ゴシック"/>
            <family val="3"/>
            <charset val="128"/>
          </rPr>
          <t xml:space="preserve">(構成員機関名）の文字を削除してから入力願います。
</t>
        </r>
      </text>
    </comment>
    <comment ref="F18" authorId="0" shapeId="0" xr:uid="{00000000-0006-0000-0200-00000F000000}">
      <text>
        <r>
          <rPr>
            <sz val="9"/>
            <color indexed="81"/>
            <rFont val="MS P ゴシック"/>
            <family val="3"/>
            <charset val="128"/>
          </rPr>
          <t>(構成員代表者名）の文字を削除してから入力願います。</t>
        </r>
      </text>
    </comment>
    <comment ref="P18" authorId="0" shapeId="0" xr:uid="{00000000-0006-0000-0200-000010000000}">
      <text>
        <r>
          <rPr>
            <b/>
            <sz val="9"/>
            <color indexed="81"/>
            <rFont val="MS P ゴシック"/>
            <family val="3"/>
            <charset val="128"/>
          </rPr>
          <t>集計表から自動入力</t>
        </r>
        <r>
          <rPr>
            <sz val="9"/>
            <color indexed="81"/>
            <rFont val="MS P ゴシック"/>
            <family val="3"/>
            <charset val="128"/>
          </rPr>
          <t xml:space="preserve">
</t>
        </r>
      </text>
    </comment>
    <comment ref="Q18" authorId="0" shapeId="0" xr:uid="{00000000-0006-0000-0200-000011000000}">
      <text>
        <r>
          <rPr>
            <b/>
            <sz val="9"/>
            <color indexed="81"/>
            <rFont val="MS P ゴシック"/>
            <family val="3"/>
            <charset val="128"/>
          </rPr>
          <t>集計表から自動入力</t>
        </r>
        <r>
          <rPr>
            <sz val="9"/>
            <color indexed="81"/>
            <rFont val="MS P ゴシック"/>
            <family val="3"/>
            <charset val="128"/>
          </rPr>
          <t xml:space="preserve">
</t>
        </r>
      </text>
    </comment>
    <comment ref="R18" authorId="0" shapeId="0" xr:uid="{00000000-0006-0000-0200-000012000000}">
      <text>
        <r>
          <rPr>
            <b/>
            <sz val="9"/>
            <color indexed="81"/>
            <rFont val="MS P ゴシック"/>
            <family val="3"/>
            <charset val="128"/>
          </rPr>
          <t>自動計算</t>
        </r>
        <r>
          <rPr>
            <sz val="9"/>
            <color indexed="81"/>
            <rFont val="MS P ゴシック"/>
            <family val="3"/>
            <charset val="128"/>
          </rPr>
          <t xml:space="preserve">
</t>
        </r>
      </text>
    </comment>
    <comment ref="S18" authorId="0" shapeId="0" xr:uid="{00000000-0006-0000-0200-000013000000}">
      <text>
        <r>
          <rPr>
            <b/>
            <sz val="9"/>
            <color indexed="81"/>
            <rFont val="MS P ゴシック"/>
            <family val="3"/>
            <charset val="128"/>
          </rPr>
          <t>自動計算</t>
        </r>
        <r>
          <rPr>
            <sz val="9"/>
            <color indexed="81"/>
            <rFont val="MS P ゴシック"/>
            <family val="3"/>
            <charset val="128"/>
          </rPr>
          <t xml:space="preserve">
</t>
        </r>
      </text>
    </comment>
    <comment ref="P20" authorId="0" shapeId="0" xr:uid="{00000000-0006-0000-0200-000014000000}">
      <text>
        <r>
          <rPr>
            <b/>
            <sz val="9"/>
            <color indexed="81"/>
            <rFont val="MS P ゴシック"/>
            <family val="3"/>
            <charset val="128"/>
          </rPr>
          <t>集計表から自動入力</t>
        </r>
        <r>
          <rPr>
            <sz val="9"/>
            <color indexed="81"/>
            <rFont val="MS P ゴシック"/>
            <family val="3"/>
            <charset val="128"/>
          </rPr>
          <t xml:space="preserve">
</t>
        </r>
      </text>
    </comment>
    <comment ref="Q20" authorId="0" shapeId="0" xr:uid="{00000000-0006-0000-0200-000015000000}">
      <text>
        <r>
          <rPr>
            <b/>
            <sz val="9"/>
            <color indexed="81"/>
            <rFont val="MS P ゴシック"/>
            <family val="3"/>
            <charset val="128"/>
          </rPr>
          <t>集計表から自動入力</t>
        </r>
        <r>
          <rPr>
            <sz val="9"/>
            <color indexed="81"/>
            <rFont val="MS P ゴシック"/>
            <family val="3"/>
            <charset val="128"/>
          </rPr>
          <t xml:space="preserve">
</t>
        </r>
      </text>
    </comment>
    <comment ref="R20" authorId="0" shapeId="0" xr:uid="{00000000-0006-0000-0200-000016000000}">
      <text>
        <r>
          <rPr>
            <b/>
            <sz val="9"/>
            <color indexed="81"/>
            <rFont val="MS P ゴシック"/>
            <family val="3"/>
            <charset val="128"/>
          </rPr>
          <t>自動計算</t>
        </r>
        <r>
          <rPr>
            <sz val="9"/>
            <color indexed="81"/>
            <rFont val="MS P ゴシック"/>
            <family val="3"/>
            <charset val="128"/>
          </rPr>
          <t xml:space="preserve">
</t>
        </r>
      </text>
    </comment>
    <comment ref="S20" authorId="0" shapeId="0" xr:uid="{00000000-0006-0000-0200-000017000000}">
      <text>
        <r>
          <rPr>
            <b/>
            <sz val="9"/>
            <color indexed="81"/>
            <rFont val="MS P ゴシック"/>
            <family val="3"/>
            <charset val="128"/>
          </rPr>
          <t>自動計算</t>
        </r>
        <r>
          <rPr>
            <sz val="9"/>
            <color indexed="81"/>
            <rFont val="MS P ゴシック"/>
            <family val="3"/>
            <charset val="128"/>
          </rPr>
          <t xml:space="preserve">
</t>
        </r>
      </text>
    </comment>
    <comment ref="P22" authorId="0" shapeId="0" xr:uid="{00000000-0006-0000-0200-000018000000}">
      <text>
        <r>
          <rPr>
            <b/>
            <sz val="9"/>
            <color indexed="81"/>
            <rFont val="MS P ゴシック"/>
            <family val="3"/>
            <charset val="128"/>
          </rPr>
          <t>集計表から自動入力</t>
        </r>
        <r>
          <rPr>
            <sz val="9"/>
            <color indexed="81"/>
            <rFont val="MS P ゴシック"/>
            <family val="3"/>
            <charset val="128"/>
          </rPr>
          <t xml:space="preserve">
</t>
        </r>
      </text>
    </comment>
    <comment ref="Q22" authorId="0" shapeId="0" xr:uid="{00000000-0006-0000-0200-000019000000}">
      <text>
        <r>
          <rPr>
            <b/>
            <sz val="9"/>
            <color indexed="81"/>
            <rFont val="MS P ゴシック"/>
            <family val="3"/>
            <charset val="128"/>
          </rPr>
          <t>集計表から自動入力</t>
        </r>
        <r>
          <rPr>
            <sz val="9"/>
            <color indexed="81"/>
            <rFont val="MS P ゴシック"/>
            <family val="3"/>
            <charset val="128"/>
          </rPr>
          <t xml:space="preserve">
</t>
        </r>
      </text>
    </comment>
    <comment ref="R22" authorId="0" shapeId="0" xr:uid="{00000000-0006-0000-0200-00001A000000}">
      <text>
        <r>
          <rPr>
            <b/>
            <sz val="9"/>
            <color indexed="81"/>
            <rFont val="MS P ゴシック"/>
            <family val="3"/>
            <charset val="128"/>
          </rPr>
          <t>自動計算</t>
        </r>
        <r>
          <rPr>
            <sz val="9"/>
            <color indexed="81"/>
            <rFont val="MS P ゴシック"/>
            <family val="3"/>
            <charset val="128"/>
          </rPr>
          <t xml:space="preserve">
</t>
        </r>
      </text>
    </comment>
    <comment ref="S22" authorId="0" shapeId="0" xr:uid="{00000000-0006-0000-0200-00001B000000}">
      <text>
        <r>
          <rPr>
            <b/>
            <sz val="9"/>
            <color indexed="81"/>
            <rFont val="MS P ゴシック"/>
            <family val="3"/>
            <charset val="128"/>
          </rPr>
          <t>自動計算</t>
        </r>
        <r>
          <rPr>
            <sz val="9"/>
            <color indexed="81"/>
            <rFont val="MS P ゴシック"/>
            <family val="3"/>
            <charset val="128"/>
          </rPr>
          <t xml:space="preserve">
</t>
        </r>
      </text>
    </comment>
    <comment ref="P24" authorId="0" shapeId="0" xr:uid="{00000000-0006-0000-0200-00001C000000}">
      <text>
        <r>
          <rPr>
            <b/>
            <sz val="9"/>
            <color indexed="81"/>
            <rFont val="MS P ゴシック"/>
            <family val="3"/>
            <charset val="128"/>
          </rPr>
          <t>集計表から自動入力</t>
        </r>
        <r>
          <rPr>
            <sz val="9"/>
            <color indexed="81"/>
            <rFont val="MS P ゴシック"/>
            <family val="3"/>
            <charset val="128"/>
          </rPr>
          <t xml:space="preserve">
</t>
        </r>
      </text>
    </comment>
    <comment ref="Q24" authorId="0" shapeId="0" xr:uid="{00000000-0006-0000-0200-00001D000000}">
      <text>
        <r>
          <rPr>
            <b/>
            <sz val="9"/>
            <color indexed="81"/>
            <rFont val="MS P ゴシック"/>
            <family val="3"/>
            <charset val="128"/>
          </rPr>
          <t>集計表から自動入力</t>
        </r>
        <r>
          <rPr>
            <sz val="9"/>
            <color indexed="81"/>
            <rFont val="MS P ゴシック"/>
            <family val="3"/>
            <charset val="128"/>
          </rPr>
          <t xml:space="preserve">
</t>
        </r>
      </text>
    </comment>
    <comment ref="R24" authorId="0" shapeId="0" xr:uid="{00000000-0006-0000-0200-00001E000000}">
      <text>
        <r>
          <rPr>
            <b/>
            <sz val="9"/>
            <color indexed="81"/>
            <rFont val="MS P ゴシック"/>
            <family val="3"/>
            <charset val="128"/>
          </rPr>
          <t>自動計算</t>
        </r>
        <r>
          <rPr>
            <sz val="9"/>
            <color indexed="81"/>
            <rFont val="MS P ゴシック"/>
            <family val="3"/>
            <charset val="128"/>
          </rPr>
          <t xml:space="preserve">
</t>
        </r>
      </text>
    </comment>
    <comment ref="S24" authorId="0" shapeId="0" xr:uid="{00000000-0006-0000-0200-00001F000000}">
      <text>
        <r>
          <rPr>
            <b/>
            <sz val="9"/>
            <color indexed="81"/>
            <rFont val="MS P ゴシック"/>
            <family val="3"/>
            <charset val="128"/>
          </rPr>
          <t>自動計算</t>
        </r>
        <r>
          <rPr>
            <sz val="9"/>
            <color indexed="81"/>
            <rFont val="MS P ゴシック"/>
            <family val="3"/>
            <charset val="128"/>
          </rPr>
          <t xml:space="preserve">
</t>
        </r>
      </text>
    </comment>
    <comment ref="P26" authorId="0" shapeId="0" xr:uid="{00000000-0006-0000-0200-000020000000}">
      <text>
        <r>
          <rPr>
            <b/>
            <sz val="9"/>
            <color indexed="81"/>
            <rFont val="MS P ゴシック"/>
            <family val="3"/>
            <charset val="128"/>
          </rPr>
          <t>集計表から自動入力</t>
        </r>
        <r>
          <rPr>
            <sz val="9"/>
            <color indexed="81"/>
            <rFont val="MS P ゴシック"/>
            <family val="3"/>
            <charset val="128"/>
          </rPr>
          <t xml:space="preserve">
</t>
        </r>
      </text>
    </comment>
    <comment ref="Q26" authorId="0" shapeId="0" xr:uid="{00000000-0006-0000-0200-000021000000}">
      <text>
        <r>
          <rPr>
            <b/>
            <sz val="9"/>
            <color indexed="81"/>
            <rFont val="MS P ゴシック"/>
            <family val="3"/>
            <charset val="128"/>
          </rPr>
          <t>集計表から自動入力</t>
        </r>
        <r>
          <rPr>
            <sz val="9"/>
            <color indexed="81"/>
            <rFont val="MS P ゴシック"/>
            <family val="3"/>
            <charset val="128"/>
          </rPr>
          <t xml:space="preserve">
</t>
        </r>
      </text>
    </comment>
    <comment ref="R26" authorId="0" shapeId="0" xr:uid="{00000000-0006-0000-0200-000022000000}">
      <text>
        <r>
          <rPr>
            <b/>
            <sz val="9"/>
            <color indexed="81"/>
            <rFont val="MS P ゴシック"/>
            <family val="3"/>
            <charset val="128"/>
          </rPr>
          <t>自動計算</t>
        </r>
        <r>
          <rPr>
            <sz val="9"/>
            <color indexed="81"/>
            <rFont val="MS P ゴシック"/>
            <family val="3"/>
            <charset val="128"/>
          </rPr>
          <t xml:space="preserve">
</t>
        </r>
      </text>
    </comment>
    <comment ref="S26" authorId="0" shapeId="0" xr:uid="{00000000-0006-0000-0200-000023000000}">
      <text>
        <r>
          <rPr>
            <b/>
            <sz val="9"/>
            <color indexed="81"/>
            <rFont val="MS P ゴシック"/>
            <family val="3"/>
            <charset val="128"/>
          </rPr>
          <t>自動計算</t>
        </r>
        <r>
          <rPr>
            <sz val="9"/>
            <color indexed="81"/>
            <rFont val="MS P ゴシック"/>
            <family val="3"/>
            <charset val="128"/>
          </rPr>
          <t xml:space="preserve">
</t>
        </r>
      </text>
    </comment>
    <comment ref="V26" authorId="0" shapeId="0" xr:uid="{00000000-0006-0000-0200-000024000000}">
      <text>
        <r>
          <rPr>
            <b/>
            <sz val="9"/>
            <color indexed="81"/>
            <rFont val="MS P ゴシック"/>
            <family val="3"/>
            <charset val="128"/>
          </rPr>
          <t>集計表から自動計算</t>
        </r>
        <r>
          <rPr>
            <sz val="9"/>
            <color indexed="81"/>
            <rFont val="MS P ゴシック"/>
            <family val="3"/>
            <charset val="128"/>
          </rPr>
          <t xml:space="preserve">
</t>
        </r>
      </text>
    </comment>
    <comment ref="P29" authorId="0" shapeId="0" xr:uid="{00000000-0006-0000-0200-000025000000}">
      <text>
        <r>
          <rPr>
            <b/>
            <sz val="9"/>
            <color indexed="81"/>
            <rFont val="MS P ゴシック"/>
            <family val="3"/>
            <charset val="128"/>
          </rPr>
          <t>集計表から自動入力</t>
        </r>
        <r>
          <rPr>
            <sz val="9"/>
            <color indexed="81"/>
            <rFont val="MS P ゴシック"/>
            <family val="3"/>
            <charset val="128"/>
          </rPr>
          <t xml:space="preserve">
</t>
        </r>
      </text>
    </comment>
    <comment ref="Q29" authorId="0" shapeId="0" xr:uid="{00000000-0006-0000-0200-000026000000}">
      <text>
        <r>
          <rPr>
            <b/>
            <sz val="9"/>
            <color indexed="81"/>
            <rFont val="MS P ゴシック"/>
            <family val="3"/>
            <charset val="128"/>
          </rPr>
          <t>集計表から自動入力</t>
        </r>
        <r>
          <rPr>
            <sz val="9"/>
            <color indexed="81"/>
            <rFont val="MS P ゴシック"/>
            <family val="3"/>
            <charset val="128"/>
          </rPr>
          <t xml:space="preserve">
</t>
        </r>
      </text>
    </comment>
    <comment ref="R29" authorId="0" shapeId="0" xr:uid="{00000000-0006-0000-0200-000027000000}">
      <text>
        <r>
          <rPr>
            <b/>
            <sz val="9"/>
            <color indexed="81"/>
            <rFont val="MS P ゴシック"/>
            <family val="3"/>
            <charset val="128"/>
          </rPr>
          <t>自動計算</t>
        </r>
        <r>
          <rPr>
            <sz val="9"/>
            <color indexed="81"/>
            <rFont val="MS P ゴシック"/>
            <family val="3"/>
            <charset val="128"/>
          </rPr>
          <t xml:space="preserve">
</t>
        </r>
      </text>
    </comment>
    <comment ref="S29" authorId="0" shapeId="0" xr:uid="{00000000-0006-0000-0200-000028000000}">
      <text>
        <r>
          <rPr>
            <b/>
            <sz val="9"/>
            <color indexed="81"/>
            <rFont val="MS P ゴシック"/>
            <family val="3"/>
            <charset val="128"/>
          </rPr>
          <t>自動計算</t>
        </r>
        <r>
          <rPr>
            <sz val="9"/>
            <color indexed="81"/>
            <rFont val="MS P ゴシック"/>
            <family val="3"/>
            <charset val="128"/>
          </rPr>
          <t xml:space="preserve">
</t>
        </r>
      </text>
    </comment>
    <comment ref="T30" authorId="0" shapeId="0" xr:uid="{00000000-0006-0000-0200-000029000000}">
      <text>
        <r>
          <rPr>
            <sz val="9"/>
            <color indexed="81"/>
            <rFont val="MS P ゴシック"/>
            <family val="3"/>
            <charset val="128"/>
          </rPr>
          <t xml:space="preserve">間接経費が直接経費の30％を超える場合に表示されます。
表示された場合は間接経費を見直してください。
</t>
        </r>
      </text>
    </comment>
    <comment ref="O32" authorId="0" shapeId="0" xr:uid="{00000000-0006-0000-0200-00002A000000}">
      <text>
        <r>
          <rPr>
            <b/>
            <sz val="10"/>
            <color indexed="10"/>
            <rFont val="MS P ゴシック"/>
            <family val="3"/>
            <charset val="128"/>
          </rPr>
          <t>添付資料「集計表」の「管理運営機関設置の有無」で「有」をした場合のみ表示されます。</t>
        </r>
      </text>
    </comment>
    <comment ref="P32" authorId="0" shapeId="0" xr:uid="{00000000-0006-0000-0200-00002B000000}">
      <text>
        <r>
          <rPr>
            <b/>
            <sz val="9"/>
            <color indexed="81"/>
            <rFont val="MS P ゴシック"/>
            <family val="3"/>
            <charset val="128"/>
          </rPr>
          <t>集計表から自動入力</t>
        </r>
        <r>
          <rPr>
            <sz val="9"/>
            <color indexed="81"/>
            <rFont val="MS P ゴシック"/>
            <family val="3"/>
            <charset val="128"/>
          </rPr>
          <t xml:space="preserve">
</t>
        </r>
      </text>
    </comment>
    <comment ref="Q32" authorId="0" shapeId="0" xr:uid="{00000000-0006-0000-0200-00002C000000}">
      <text>
        <r>
          <rPr>
            <b/>
            <sz val="9"/>
            <color indexed="81"/>
            <rFont val="MS P ゴシック"/>
            <family val="3"/>
            <charset val="128"/>
          </rPr>
          <t>集計表から自動入力</t>
        </r>
        <r>
          <rPr>
            <sz val="9"/>
            <color indexed="81"/>
            <rFont val="MS P ゴシック"/>
            <family val="3"/>
            <charset val="128"/>
          </rPr>
          <t xml:space="preserve">
</t>
        </r>
      </text>
    </comment>
    <comment ref="R32" authorId="0" shapeId="0" xr:uid="{00000000-0006-0000-0200-00002D000000}">
      <text>
        <r>
          <rPr>
            <b/>
            <sz val="9"/>
            <color indexed="81"/>
            <rFont val="MS P ゴシック"/>
            <family val="3"/>
            <charset val="128"/>
          </rPr>
          <t>自動計算</t>
        </r>
        <r>
          <rPr>
            <sz val="9"/>
            <color indexed="81"/>
            <rFont val="MS P ゴシック"/>
            <family val="3"/>
            <charset val="128"/>
          </rPr>
          <t xml:space="preserve">
</t>
        </r>
      </text>
    </comment>
    <comment ref="S32" authorId="0" shapeId="0" xr:uid="{00000000-0006-0000-0200-00002E000000}">
      <text>
        <r>
          <rPr>
            <b/>
            <sz val="9"/>
            <color indexed="81"/>
            <rFont val="MS P ゴシック"/>
            <family val="3"/>
            <charset val="128"/>
          </rPr>
          <t>自動計算</t>
        </r>
        <r>
          <rPr>
            <sz val="9"/>
            <color indexed="81"/>
            <rFont val="MS P ゴシック"/>
            <family val="3"/>
            <charset val="128"/>
          </rPr>
          <t xml:space="preserve">
</t>
        </r>
      </text>
    </comment>
    <comment ref="T33" authorId="0" shapeId="0" xr:uid="{00000000-0006-0000-0200-00002F000000}">
      <text>
        <r>
          <rPr>
            <sz val="9"/>
            <color indexed="81"/>
            <rFont val="MS P ゴシック"/>
            <family val="3"/>
            <charset val="128"/>
          </rPr>
          <t>直接経費の15％を超えた場合に表示されます。
表示された場合は一般管理経費を見直してください。</t>
        </r>
      </text>
    </comment>
    <comment ref="P36" authorId="0" shapeId="0" xr:uid="{00000000-0006-0000-0200-000030000000}">
      <text>
        <r>
          <rPr>
            <b/>
            <sz val="9"/>
            <color indexed="81"/>
            <rFont val="MS P ゴシック"/>
            <family val="3"/>
            <charset val="128"/>
          </rPr>
          <t xml:space="preserve">集計表から自動計算
</t>
        </r>
      </text>
    </comment>
    <comment ref="Q36" authorId="0" shapeId="0" xr:uid="{00000000-0006-0000-0200-000031000000}">
      <text>
        <r>
          <rPr>
            <b/>
            <sz val="9"/>
            <color indexed="81"/>
            <rFont val="MS P ゴシック"/>
            <family val="3"/>
            <charset val="128"/>
          </rPr>
          <t>自動計算</t>
        </r>
        <r>
          <rPr>
            <sz val="9"/>
            <color indexed="81"/>
            <rFont val="MS P ゴシック"/>
            <family val="3"/>
            <charset val="128"/>
          </rPr>
          <t xml:space="preserve">
</t>
        </r>
      </text>
    </comment>
    <comment ref="R36" authorId="0" shapeId="0" xr:uid="{00000000-0006-0000-0200-000032000000}">
      <text>
        <r>
          <rPr>
            <b/>
            <sz val="9"/>
            <color indexed="81"/>
            <rFont val="MS P ゴシック"/>
            <family val="3"/>
            <charset val="128"/>
          </rPr>
          <t>集計表から自動計算</t>
        </r>
        <r>
          <rPr>
            <sz val="9"/>
            <color indexed="81"/>
            <rFont val="MS P ゴシック"/>
            <family val="3"/>
            <charset val="128"/>
          </rPr>
          <t xml:space="preserve">
</t>
        </r>
      </text>
    </comment>
    <comment ref="S36" authorId="0" shapeId="0" xr:uid="{00000000-0006-0000-0200-000033000000}">
      <text>
        <r>
          <rPr>
            <b/>
            <sz val="9"/>
            <color indexed="81"/>
            <rFont val="MS P ゴシック"/>
            <family val="3"/>
            <charset val="128"/>
          </rPr>
          <t>集計表から自動計算</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1A633C7F-5C3C-4C9C-A131-291B39A1238E}">
      <text>
        <r>
          <rPr>
            <sz val="8"/>
            <color indexed="81"/>
            <rFont val="MS P ゴシック"/>
            <family val="3"/>
            <charset val="128"/>
          </rPr>
          <t xml:space="preserve">※委託費の限度額を越え、帳簿上、「自己資金」に仕訳が困難が額については、「自己負担額」に整理してください。
</t>
        </r>
      </text>
    </comment>
    <comment ref="U30" authorId="0" shapeId="0" xr:uid="{17EAA91D-BCD7-4349-994B-BD26D86D464F}">
      <text>
        <r>
          <rPr>
            <b/>
            <sz val="9"/>
            <color indexed="10"/>
            <rFont val="MS P ゴシック"/>
            <family val="3"/>
            <charset val="128"/>
          </rPr>
          <t xml:space="preserve">間接経費の精算額が予算額を超えている場合、又は、間接経費が直接経費の30％を超えている場合にメッセージが表示されます。
</t>
        </r>
        <r>
          <rPr>
            <sz val="9"/>
            <color indexed="81"/>
            <rFont val="MS P ゴシック"/>
            <family val="3"/>
            <charset val="128"/>
          </rPr>
          <t xml:space="preserve">
表示された場合は間接経費を見直してください。</t>
        </r>
      </text>
    </comment>
    <comment ref="P32" authorId="0" shapeId="0" xr:uid="{51A7783F-C83C-4EF4-8193-562805777D20}">
      <text>
        <r>
          <rPr>
            <b/>
            <sz val="10"/>
            <color indexed="10"/>
            <rFont val="MS P ゴシック"/>
            <family val="3"/>
            <charset val="128"/>
          </rPr>
          <t>委託費集計表「研究管理運営機関設置の有無」で「有」とした場合のみ表示されます。</t>
        </r>
      </text>
    </comment>
    <comment ref="U33" authorId="0" shapeId="0" xr:uid="{233DDBB0-C6D9-4FDA-BA07-4724A6B66F34}">
      <text>
        <r>
          <rPr>
            <b/>
            <sz val="9"/>
            <color indexed="10"/>
            <rFont val="MS P ゴシック"/>
            <family val="3"/>
            <charset val="128"/>
          </rPr>
          <t>一般管理費が直接経費の15％を超える機関がある場合に表示されます。</t>
        </r>
        <r>
          <rPr>
            <sz val="9"/>
            <color indexed="10"/>
            <rFont val="MS P ゴシック"/>
            <family val="3"/>
            <charset val="128"/>
          </rPr>
          <t xml:space="preserve">
</t>
        </r>
        <r>
          <rPr>
            <sz val="9"/>
            <color indexed="81"/>
            <rFont val="MS P ゴシック"/>
            <family val="3"/>
            <charset val="128"/>
          </rPr>
          <t xml:space="preserve">
表示された場合は委託費集計表の一般管理費を見直してください。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D4C5B196-0648-44A7-891C-07172C9AAE24}">
      <text>
        <r>
          <rPr>
            <b/>
            <sz val="11"/>
            <color indexed="10"/>
            <rFont val="MS P ゴシック"/>
            <family val="3"/>
            <charset val="128"/>
          </rPr>
          <t>※研究管理運営機関を設置した場合は「有」を選択してください。ただし、研究管理運営機関でない構成員は、選択する必要はありません。</t>
        </r>
      </text>
    </comment>
    <comment ref="B6" authorId="0" shapeId="0" xr:uid="{9EE1DEB7-0F6D-4A26-9EAD-21AB79344AA0}">
      <text>
        <r>
          <rPr>
            <b/>
            <sz val="9"/>
            <color indexed="81"/>
            <rFont val="MS P ゴシック"/>
            <family val="3"/>
            <charset val="128"/>
          </rPr>
          <t>自動計算</t>
        </r>
      </text>
    </comment>
    <comment ref="B7" authorId="0" shapeId="0" xr:uid="{0FDEA0CE-2795-4C5A-906B-97839591AC96}">
      <text>
        <r>
          <rPr>
            <b/>
            <sz val="9"/>
            <color indexed="81"/>
            <rFont val="MS P ゴシック"/>
            <family val="3"/>
            <charset val="128"/>
          </rPr>
          <t>自動計算</t>
        </r>
      </text>
    </comment>
    <comment ref="A38" authorId="0" shapeId="0" xr:uid="{AD235287-50DA-4360-A0E7-BBC667494695}">
      <text>
        <r>
          <rPr>
            <b/>
            <sz val="12"/>
            <color indexed="10"/>
            <rFont val="MS P ゴシック"/>
            <family val="3"/>
            <charset val="128"/>
          </rPr>
          <t>「管理運営機関設置の有無」で「有」とした場合のみ表示されます</t>
        </r>
      </text>
    </comment>
    <comment ref="A61" authorId="0" shapeId="0" xr:uid="{BD4DE908-EB71-4369-B779-50ADEE0C5F99}">
      <text>
        <r>
          <rPr>
            <b/>
            <sz val="12"/>
            <color indexed="10"/>
            <rFont val="MS P ゴシック"/>
            <family val="3"/>
            <charset val="128"/>
          </rPr>
          <t>「管理運営機関設置の有無」で「有」とした場合のみ表示されます</t>
        </r>
      </text>
    </comment>
  </commentList>
</comments>
</file>

<file path=xl/sharedStrings.xml><?xml version="1.0" encoding="utf-8"?>
<sst xmlns="http://schemas.openxmlformats.org/spreadsheetml/2006/main" count="420" uniqueCount="191">
  <si>
    <t>購　入　金　額</t>
  </si>
  <si>
    <t>増</t>
  </si>
  <si>
    <t>減</t>
  </si>
  <si>
    <t>員数</t>
  </si>
  <si>
    <t>円</t>
  </si>
  <si>
    <t>比　較　増　減</t>
  </si>
  <si>
    <t>備　考</t>
    <phoneticPr fontId="3"/>
  </si>
  <si>
    <t>合　計</t>
    <rPh sb="0" eb="1">
      <t>ゴウ</t>
    </rPh>
    <rPh sb="2" eb="3">
      <t>ケイ</t>
    </rPh>
    <phoneticPr fontId="3"/>
  </si>
  <si>
    <t>　支出の部</t>
    <phoneticPr fontId="3"/>
  </si>
  <si>
    <t>区　　　分</t>
    <phoneticPr fontId="3"/>
  </si>
  <si>
    <t>精 算 額</t>
    <phoneticPr fontId="3"/>
  </si>
  <si>
    <t>予 算 額</t>
    <phoneticPr fontId="3"/>
  </si>
  <si>
    <t>（２）委託試験研究の開始及び完了の時期</t>
    <phoneticPr fontId="3"/>
  </si>
  <si>
    <t>&lt;記載例&gt;</t>
    <rPh sb="1" eb="4">
      <t>キサイレイ</t>
    </rPh>
    <phoneticPr fontId="3"/>
  </si>
  <si>
    <t>２　収支精算</t>
    <phoneticPr fontId="3"/>
  </si>
  <si>
    <t>　収入の部</t>
    <phoneticPr fontId="3"/>
  </si>
  <si>
    <t>委託試験研究実績報告書</t>
    <phoneticPr fontId="3"/>
  </si>
  <si>
    <t>区　　　分</t>
    <phoneticPr fontId="3"/>
  </si>
  <si>
    <t>１　事業の実施状況</t>
    <phoneticPr fontId="3"/>
  </si>
  <si>
    <t>計</t>
    <phoneticPr fontId="3"/>
  </si>
  <si>
    <t>生物系特定産業技術研究支援センター所長　殿</t>
    <phoneticPr fontId="3"/>
  </si>
  <si>
    <t>（１）試験研究計画名</t>
    <rPh sb="3" eb="5">
      <t>シケン</t>
    </rPh>
    <rPh sb="5" eb="7">
      <t>ケンキュウ</t>
    </rPh>
    <rPh sb="7" eb="10">
      <t>ケイカクメイ</t>
    </rPh>
    <phoneticPr fontId="3"/>
  </si>
  <si>
    <t>委託試験研究成果報告書のとおり　　</t>
    <phoneticPr fontId="3"/>
  </si>
  <si>
    <t>精　算　 額</t>
    <phoneticPr fontId="3"/>
  </si>
  <si>
    <t>予　算　額</t>
    <phoneticPr fontId="3"/>
  </si>
  <si>
    <t>３　物品購入実績</t>
    <rPh sb="2" eb="4">
      <t>ブッピン</t>
    </rPh>
    <rPh sb="4" eb="6">
      <t>コウニュウ</t>
    </rPh>
    <rPh sb="6" eb="8">
      <t>ジッセキ</t>
    </rPh>
    <phoneticPr fontId="3"/>
  </si>
  <si>
    <t>品　　名</t>
    <rPh sb="3" eb="4">
      <t>メイ</t>
    </rPh>
    <phoneticPr fontId="3"/>
  </si>
  <si>
    <t>単　価</t>
    <phoneticPr fontId="3"/>
  </si>
  <si>
    <t>金　額</t>
    <phoneticPr fontId="3"/>
  </si>
  <si>
    <t>仕　様</t>
    <rPh sb="0" eb="1">
      <t>シ</t>
    </rPh>
    <rPh sb="2" eb="3">
      <t>サマ</t>
    </rPh>
    <phoneticPr fontId="3"/>
  </si>
  <si>
    <t>製造又は取得価格</t>
    <rPh sb="0" eb="2">
      <t>セイゾウ</t>
    </rPh>
    <rPh sb="2" eb="3">
      <t>マタ</t>
    </rPh>
    <rPh sb="4" eb="6">
      <t>シュトク</t>
    </rPh>
    <rPh sb="6" eb="8">
      <t>カカク</t>
    </rPh>
    <phoneticPr fontId="3"/>
  </si>
  <si>
    <t>所有権者
（試作品の所在地）</t>
    <rPh sb="0" eb="2">
      <t>ショユウ</t>
    </rPh>
    <rPh sb="2" eb="4">
      <t>ケンシャ</t>
    </rPh>
    <rPh sb="6" eb="9">
      <t>シサクヒン</t>
    </rPh>
    <rPh sb="10" eb="13">
      <t>ショザイチ</t>
    </rPh>
    <phoneticPr fontId="3"/>
  </si>
  <si>
    <t>資産計上した場合の年月</t>
    <rPh sb="0" eb="2">
      <t>シサン</t>
    </rPh>
    <rPh sb="2" eb="4">
      <t>ケイジョウ</t>
    </rPh>
    <rPh sb="6" eb="8">
      <t>バアイ</t>
    </rPh>
    <rPh sb="9" eb="11">
      <t>ネンゲツ</t>
    </rPh>
    <phoneticPr fontId="3"/>
  </si>
  <si>
    <t>備　考</t>
    <rPh sb="0" eb="1">
      <t>ソナエ</t>
    </rPh>
    <rPh sb="2" eb="3">
      <t>コウ</t>
    </rPh>
    <phoneticPr fontId="3"/>
  </si>
  <si>
    <t>４　取得した試作品等</t>
    <rPh sb="2" eb="4">
      <t>シュトク</t>
    </rPh>
    <rPh sb="6" eb="9">
      <t>シサクヒン</t>
    </rPh>
    <rPh sb="9" eb="10">
      <t>トウ</t>
    </rPh>
    <phoneticPr fontId="3"/>
  </si>
  <si>
    <t>（４）委託試験研究の成果</t>
    <phoneticPr fontId="3"/>
  </si>
  <si>
    <t>国立研究開発法人農業・食品産業技術総合研究機構</t>
    <rPh sb="0" eb="2">
      <t>コクリツ</t>
    </rPh>
    <rPh sb="2" eb="4">
      <t>ケンキュウ</t>
    </rPh>
    <rPh sb="4" eb="6">
      <t>カイハツ</t>
    </rPh>
    <rPh sb="11" eb="13">
      <t>ショクヒン</t>
    </rPh>
    <rPh sb="17" eb="19">
      <t>ソウゴウ</t>
    </rPh>
    <phoneticPr fontId="3"/>
  </si>
  <si>
    <t>○○装置</t>
    <rPh sb="2" eb="4">
      <t>ソウチ</t>
    </rPh>
    <phoneticPr fontId="3"/>
  </si>
  <si>
    <t>C社製 G-012</t>
    <rPh sb="1" eb="2">
      <t>シャ</t>
    </rPh>
    <rPh sb="2" eb="3">
      <t>セイ</t>
    </rPh>
    <phoneticPr fontId="3"/>
  </si>
  <si>
    <t>C社製 G-345</t>
    <rPh sb="1" eb="3">
      <t>シャセイ</t>
    </rPh>
    <phoneticPr fontId="3"/>
  </si>
  <si>
    <t>円</t>
    <rPh sb="0" eb="1">
      <t>エン</t>
    </rPh>
    <phoneticPr fontId="3"/>
  </si>
  <si>
    <t>直接経費　</t>
    <phoneticPr fontId="3"/>
  </si>
  <si>
    <t>自己負担額</t>
    <phoneticPr fontId="3"/>
  </si>
  <si>
    <t>委託費</t>
    <phoneticPr fontId="3"/>
  </si>
  <si>
    <t xml:space="preserve">
　試作品名</t>
    <rPh sb="3" eb="6">
      <t>シサクヒン</t>
    </rPh>
    <rPh sb="6" eb="7">
      <t>メイ</t>
    </rPh>
    <phoneticPr fontId="3"/>
  </si>
  <si>
    <t xml:space="preserve">
　　構成</t>
    <rPh sb="3" eb="5">
      <t>コウセイ</t>
    </rPh>
    <phoneticPr fontId="3"/>
  </si>
  <si>
    <t>（様式Ⅲ－３）</t>
    <rPh sb="1" eb="3">
      <t>ヨウシキ</t>
    </rPh>
    <phoneticPr fontId="3"/>
  </si>
  <si>
    <t>印</t>
    <rPh sb="0" eb="1">
      <t>イン</t>
    </rPh>
    <phoneticPr fontId="3"/>
  </si>
  <si>
    <t>　物品費</t>
    <rPh sb="1" eb="3">
      <t>ブッピン</t>
    </rPh>
    <rPh sb="3" eb="4">
      <t>ヒ</t>
    </rPh>
    <phoneticPr fontId="3"/>
  </si>
  <si>
    <t>　人件費・謝金</t>
    <rPh sb="1" eb="4">
      <t>ジンケンヒ</t>
    </rPh>
    <rPh sb="5" eb="7">
      <t>シャキン</t>
    </rPh>
    <phoneticPr fontId="3"/>
  </si>
  <si>
    <t>　旅費</t>
    <rPh sb="1" eb="3">
      <t>リョヒ</t>
    </rPh>
    <phoneticPr fontId="3"/>
  </si>
  <si>
    <t>　その他</t>
    <rPh sb="3" eb="4">
      <t>タ</t>
    </rPh>
    <phoneticPr fontId="3"/>
  </si>
  <si>
    <t>間接経費</t>
    <rPh sb="0" eb="2">
      <t>カンセツ</t>
    </rPh>
    <rPh sb="2" eb="4">
      <t>ケイヒ</t>
    </rPh>
    <phoneticPr fontId="3"/>
  </si>
  <si>
    <t>直接経費の30％以内</t>
    <rPh sb="0" eb="2">
      <t>チョクセツ</t>
    </rPh>
    <rPh sb="2" eb="4">
      <t>ケイヒ</t>
    </rPh>
    <rPh sb="8" eb="10">
      <t>イナイ</t>
    </rPh>
    <phoneticPr fontId="3"/>
  </si>
  <si>
    <t>一般管理費</t>
    <rPh sb="0" eb="2">
      <t>イッパン</t>
    </rPh>
    <rPh sb="2" eb="5">
      <t>カンリヒ</t>
    </rPh>
    <phoneticPr fontId="3"/>
  </si>
  <si>
    <t>添付資料</t>
    <rPh sb="0" eb="2">
      <t>テンプ</t>
    </rPh>
    <rPh sb="2" eb="4">
      <t>シリョウ</t>
    </rPh>
    <phoneticPr fontId="3"/>
  </si>
  <si>
    <t>試験研究計画名：</t>
    <phoneticPr fontId="3"/>
  </si>
  <si>
    <t>コンソーシアム名：　</t>
    <rPh sb="7" eb="8">
      <t>メイ</t>
    </rPh>
    <phoneticPr fontId="3"/>
  </si>
  <si>
    <t>当該事業年度の実施期間：</t>
    <rPh sb="0" eb="2">
      <t>トウガイ</t>
    </rPh>
    <rPh sb="2" eb="4">
      <t>ジギョウ</t>
    </rPh>
    <rPh sb="4" eb="6">
      <t>ネンド</t>
    </rPh>
    <rPh sb="7" eb="9">
      <t>ジッシ</t>
    </rPh>
    <rPh sb="9" eb="11">
      <t>キカン</t>
    </rPh>
    <phoneticPr fontId="3"/>
  </si>
  <si>
    <t>～</t>
    <phoneticPr fontId="3"/>
  </si>
  <si>
    <t>合計</t>
    <rPh sb="0" eb="2">
      <t>ゴウケイ</t>
    </rPh>
    <phoneticPr fontId="3"/>
  </si>
  <si>
    <t>備考</t>
    <rPh sb="0" eb="2">
      <t>ビコウ</t>
    </rPh>
    <phoneticPr fontId="3"/>
  </si>
  <si>
    <t>直接経費計</t>
    <rPh sb="0" eb="2">
      <t>チョクセツ</t>
    </rPh>
    <rPh sb="2" eb="4">
      <t>ケイヒ</t>
    </rPh>
    <rPh sb="4" eb="5">
      <t>ケイ</t>
    </rPh>
    <phoneticPr fontId="3"/>
  </si>
  <si>
    <t>自己負担額</t>
  </si>
  <si>
    <t>【予算額】</t>
    <rPh sb="1" eb="3">
      <t>ヨサン</t>
    </rPh>
    <rPh sb="3" eb="4">
      <t>ガク</t>
    </rPh>
    <phoneticPr fontId="3"/>
  </si>
  <si>
    <t>物品費</t>
    <rPh sb="0" eb="2">
      <t>ブッピン</t>
    </rPh>
    <rPh sb="2" eb="3">
      <t>ヒ</t>
    </rPh>
    <phoneticPr fontId="3"/>
  </si>
  <si>
    <t>人件費・謝金</t>
    <rPh sb="0" eb="3">
      <t>ジンケンヒ</t>
    </rPh>
    <rPh sb="4" eb="6">
      <t>シャキン</t>
    </rPh>
    <phoneticPr fontId="3"/>
  </si>
  <si>
    <t>管理運営機関設置の有無</t>
    <rPh sb="0" eb="2">
      <t>カンリ</t>
    </rPh>
    <rPh sb="2" eb="4">
      <t>ウンエイ</t>
    </rPh>
    <rPh sb="4" eb="6">
      <t>キカン</t>
    </rPh>
    <rPh sb="6" eb="8">
      <t>セッチ</t>
    </rPh>
    <rPh sb="9" eb="11">
      <t>ウム</t>
    </rPh>
    <phoneticPr fontId="3"/>
  </si>
  <si>
    <t>うち消費税等相当額</t>
    <rPh sb="2" eb="5">
      <t>ショウヒゼイ</t>
    </rPh>
    <rPh sb="5" eb="6">
      <t>トウ</t>
    </rPh>
    <rPh sb="6" eb="8">
      <t>ソウトウ</t>
    </rPh>
    <rPh sb="8" eb="9">
      <t>ガク</t>
    </rPh>
    <phoneticPr fontId="3"/>
  </si>
  <si>
    <t>【精算額】</t>
    <rPh sb="1" eb="3">
      <t>セイサン</t>
    </rPh>
    <rPh sb="3" eb="4">
      <t>ガク</t>
    </rPh>
    <phoneticPr fontId="3"/>
  </si>
  <si>
    <t>（３）委託試験研究の研究統括者の所属及び氏名</t>
    <rPh sb="10" eb="12">
      <t>ケンキュウ</t>
    </rPh>
    <rPh sb="12" eb="14">
      <t>トウカツ</t>
    </rPh>
    <rPh sb="14" eb="15">
      <t>シャ</t>
    </rPh>
    <rPh sb="16" eb="18">
      <t>ショゾク</t>
    </rPh>
    <phoneticPr fontId="3"/>
  </si>
  <si>
    <t>（非課税､不課税及び免税取引に係る消費税等）</t>
    <rPh sb="1" eb="4">
      <t>ヒカゼイ</t>
    </rPh>
    <rPh sb="5" eb="8">
      <t>フカゼイ</t>
    </rPh>
    <rPh sb="8" eb="9">
      <t>オヨ</t>
    </rPh>
    <rPh sb="10" eb="14">
      <t>メンゼイトリヒキ</t>
    </rPh>
    <rPh sb="15" eb="16">
      <t>カカ</t>
    </rPh>
    <rPh sb="17" eb="20">
      <t>ショウヒゼイ</t>
    </rPh>
    <rPh sb="20" eb="21">
      <t>トウ</t>
    </rPh>
    <phoneticPr fontId="3"/>
  </si>
  <si>
    <t>※基本的に本表への入力は不要です</t>
    <rPh sb="1" eb="4">
      <t>キホンテキ</t>
    </rPh>
    <rPh sb="5" eb="6">
      <t>ホン</t>
    </rPh>
    <rPh sb="6" eb="7">
      <t>オモテ</t>
    </rPh>
    <rPh sb="9" eb="11">
      <t>ニュウリョク</t>
    </rPh>
    <rPh sb="12" eb="14">
      <t>フヨウ</t>
    </rPh>
    <phoneticPr fontId="3"/>
  </si>
  <si>
    <t>旅費</t>
    <rPh sb="0" eb="2">
      <t>リョヒ</t>
    </rPh>
    <phoneticPr fontId="3"/>
  </si>
  <si>
    <t>その他</t>
    <rPh sb="2" eb="3">
      <t>タ</t>
    </rPh>
    <phoneticPr fontId="3"/>
  </si>
  <si>
    <t>物品費計</t>
    <rPh sb="0" eb="2">
      <t>ブッピン</t>
    </rPh>
    <rPh sb="2" eb="3">
      <t>ヒ</t>
    </rPh>
    <rPh sb="3" eb="4">
      <t>ケイ</t>
    </rPh>
    <phoneticPr fontId="3"/>
  </si>
  <si>
    <t>人件費・謝金計</t>
    <rPh sb="0" eb="3">
      <t>ジンケンヒ</t>
    </rPh>
    <rPh sb="4" eb="6">
      <t>シャキン</t>
    </rPh>
    <rPh sb="6" eb="7">
      <t>ケイ</t>
    </rPh>
    <phoneticPr fontId="3"/>
  </si>
  <si>
    <t>旅費計</t>
    <rPh sb="0" eb="2">
      <t>リョヒ</t>
    </rPh>
    <rPh sb="2" eb="3">
      <t>ケイ</t>
    </rPh>
    <phoneticPr fontId="3"/>
  </si>
  <si>
    <t>その他計</t>
    <rPh sb="2" eb="3">
      <t>タ</t>
    </rPh>
    <rPh sb="3" eb="4">
      <t>ケイ</t>
    </rPh>
    <phoneticPr fontId="3"/>
  </si>
  <si>
    <t>所有権者
（所在地）</t>
    <rPh sb="0" eb="2">
      <t>ショユウ</t>
    </rPh>
    <rPh sb="2" eb="3">
      <t>ケン</t>
    </rPh>
    <rPh sb="3" eb="4">
      <t>シャ</t>
    </rPh>
    <rPh sb="6" eb="9">
      <t>ショザイチ</t>
    </rPh>
    <phoneticPr fontId="3"/>
  </si>
  <si>
    <r>
      <t xml:space="preserve">耐用年数
</t>
    </r>
    <r>
      <rPr>
        <sz val="8"/>
        <color indexed="8"/>
        <rFont val="ＭＳ Ｐゴシック"/>
        <family val="3"/>
        <charset val="128"/>
      </rPr>
      <t>（処分制限年月日）</t>
    </r>
    <rPh sb="0" eb="2">
      <t>タイヨウ</t>
    </rPh>
    <rPh sb="2" eb="4">
      <t>ネンスウ</t>
    </rPh>
    <rPh sb="6" eb="8">
      <t>ショブン</t>
    </rPh>
    <rPh sb="8" eb="10">
      <t>セイゲン</t>
    </rPh>
    <rPh sb="10" eb="13">
      <t>ネンガッピ</t>
    </rPh>
    <phoneticPr fontId="3"/>
  </si>
  <si>
    <t>事業終了後の
継続使用の
有無</t>
    <rPh sb="0" eb="2">
      <t>ジギョウシュ</t>
    </rPh>
    <rPh sb="2" eb="4">
      <t>シュウリョウ</t>
    </rPh>
    <rPh sb="4" eb="5">
      <t>ゴ</t>
    </rPh>
    <rPh sb="7" eb="9">
      <t>ケイゾク</t>
    </rPh>
    <rPh sb="9" eb="11">
      <t>シヨウ</t>
    </rPh>
    <rPh sb="13" eb="15">
      <t>ウム</t>
    </rPh>
    <phoneticPr fontId="3"/>
  </si>
  <si>
    <t>規　格</t>
  </si>
  <si>
    <t>備　考</t>
  </si>
  <si>
    <t>精算額合計（A）</t>
    <rPh sb="0" eb="3">
      <t>セイサンガク</t>
    </rPh>
    <rPh sb="3" eb="5">
      <t>ゴウケイ</t>
    </rPh>
    <phoneticPr fontId="3"/>
  </si>
  <si>
    <t>予算額合計（A）</t>
    <rPh sb="0" eb="2">
      <t>ヨサン</t>
    </rPh>
    <rPh sb="2" eb="3">
      <t>ガク</t>
    </rPh>
    <rPh sb="3" eb="5">
      <t>ゴウケイ</t>
    </rPh>
    <phoneticPr fontId="3"/>
  </si>
  <si>
    <t>費目,細目/構成員名</t>
    <rPh sb="0" eb="2">
      <t>ヒモク</t>
    </rPh>
    <rPh sb="3" eb="5">
      <t>サイモク</t>
    </rPh>
    <rPh sb="6" eb="8">
      <t>コウセイ</t>
    </rPh>
    <rPh sb="8" eb="9">
      <t>イン</t>
    </rPh>
    <rPh sb="9" eb="10">
      <t>メイ</t>
    </rPh>
    <phoneticPr fontId="3"/>
  </si>
  <si>
    <t>（記載要領）</t>
    <phoneticPr fontId="3"/>
  </si>
  <si>
    <t>・ 購入の場合は、備考欄に取得年月日を記載すること。</t>
    <phoneticPr fontId="3"/>
  </si>
  <si>
    <t>直接経費の30％を超えています。</t>
    <rPh sb="9" eb="10">
      <t>コ</t>
    </rPh>
    <phoneticPr fontId="3"/>
  </si>
  <si>
    <t>直接経費の15％を超えています。</t>
    <rPh sb="9" eb="10">
      <t>コ</t>
    </rPh>
    <phoneticPr fontId="3"/>
  </si>
  <si>
    <t>（住　所）</t>
    <phoneticPr fontId="3"/>
  </si>
  <si>
    <t>（イノベーション創出強化研究推進事業）</t>
    <rPh sb="8" eb="10">
      <t>ソウシュツ</t>
    </rPh>
    <rPh sb="10" eb="12">
      <t>キョウカ</t>
    </rPh>
    <rPh sb="12" eb="14">
      <t>ケンキュウ</t>
    </rPh>
    <rPh sb="14" eb="16">
      <t>スイシン</t>
    </rPh>
    <rPh sb="16" eb="18">
      <t>ジギョウ</t>
    </rPh>
    <phoneticPr fontId="3"/>
  </si>
  <si>
    <t>令和   年　　月　　日</t>
    <rPh sb="0" eb="1">
      <t>レイ</t>
    </rPh>
    <rPh sb="1" eb="2">
      <t>ワ</t>
    </rPh>
    <phoneticPr fontId="3"/>
  </si>
  <si>
    <t>有</t>
    <rPh sb="0" eb="1">
      <t>ユウ</t>
    </rPh>
    <phoneticPr fontId="3"/>
  </si>
  <si>
    <t>令和２年度　委託費集計表</t>
    <rPh sb="0" eb="2">
      <t>レイワ</t>
    </rPh>
    <rPh sb="3" eb="5">
      <t>ネンド</t>
    </rPh>
    <rPh sb="6" eb="9">
      <t>イタクヒ</t>
    </rPh>
    <rPh sb="9" eb="12">
      <t>シュウケイヒョウ</t>
    </rPh>
    <phoneticPr fontId="3"/>
  </si>
  <si>
    <t>○○県○○市○○区○○　×-×-×××</t>
    <rPh sb="2" eb="3">
      <t>ケン</t>
    </rPh>
    <rPh sb="5" eb="6">
      <t>シ</t>
    </rPh>
    <rPh sb="8" eb="9">
      <t>ク</t>
    </rPh>
    <phoneticPr fontId="3"/>
  </si>
  <si>
    <t>（構成員機関名）</t>
    <rPh sb="1" eb="4">
      <t>コウセイイン</t>
    </rPh>
    <rPh sb="4" eb="6">
      <t>キカン</t>
    </rPh>
    <phoneticPr fontId="3"/>
  </si>
  <si>
    <t>（構成員代表者名）</t>
    <rPh sb="1" eb="4">
      <t>コウセイイン</t>
    </rPh>
    <phoneticPr fontId="3"/>
  </si>
  <si>
    <t>令和○年度　委託費集計表</t>
    <rPh sb="0" eb="2">
      <t>レイワ</t>
    </rPh>
    <rPh sb="3" eb="5">
      <t>ネンド</t>
    </rPh>
    <rPh sb="6" eb="9">
      <t>イタクヒ</t>
    </rPh>
    <rPh sb="9" eb="12">
      <t>シュウケイヒョウ</t>
    </rPh>
    <phoneticPr fontId="3"/>
  </si>
  <si>
    <t>　設備備品費</t>
    <rPh sb="1" eb="3">
      <t>セツビ</t>
    </rPh>
    <rPh sb="3" eb="6">
      <t>ビヒンヒ</t>
    </rPh>
    <phoneticPr fontId="3"/>
  </si>
  <si>
    <t>　消耗品費</t>
    <rPh sb="1" eb="4">
      <t>ショウモウヒン</t>
    </rPh>
    <rPh sb="4" eb="5">
      <t>ヒ</t>
    </rPh>
    <phoneticPr fontId="3"/>
  </si>
  <si>
    <t>　人件費（賃金）</t>
    <rPh sb="1" eb="4">
      <t>ジンケンヒ</t>
    </rPh>
    <rPh sb="5" eb="7">
      <t>チンギン</t>
    </rPh>
    <phoneticPr fontId="3"/>
  </si>
  <si>
    <t>　謝金</t>
    <rPh sb="1" eb="3">
      <t>シャキン</t>
    </rPh>
    <phoneticPr fontId="3"/>
  </si>
  <si>
    <t>　国内旅費（依頼出張以外）</t>
    <rPh sb="1" eb="3">
      <t>コクナイ</t>
    </rPh>
    <rPh sb="3" eb="5">
      <t>リョヒ</t>
    </rPh>
    <rPh sb="10" eb="12">
      <t>イガイ</t>
    </rPh>
    <phoneticPr fontId="3"/>
  </si>
  <si>
    <t>　国内旅費（依頼出張）</t>
    <rPh sb="1" eb="3">
      <t>コクナイ</t>
    </rPh>
    <rPh sb="3" eb="5">
      <t>リョヒ</t>
    </rPh>
    <phoneticPr fontId="3"/>
  </si>
  <si>
    <t>　外国旅費</t>
    <rPh sb="1" eb="3">
      <t>ガイコク</t>
    </rPh>
    <rPh sb="3" eb="5">
      <t>リョヒ</t>
    </rPh>
    <phoneticPr fontId="3"/>
  </si>
  <si>
    <t>　外注費計</t>
    <rPh sb="1" eb="3">
      <t>ガイチュウ</t>
    </rPh>
    <rPh sb="3" eb="4">
      <t>ヒ</t>
    </rPh>
    <rPh sb="4" eb="5">
      <t>ケイ</t>
    </rPh>
    <phoneticPr fontId="3"/>
  </si>
  <si>
    <t>　印刷製本費計</t>
    <rPh sb="1" eb="3">
      <t>インサツ</t>
    </rPh>
    <rPh sb="3" eb="5">
      <t>セイホン</t>
    </rPh>
    <rPh sb="5" eb="6">
      <t>ヒ</t>
    </rPh>
    <rPh sb="6" eb="7">
      <t>ケイ</t>
    </rPh>
    <phoneticPr fontId="3"/>
  </si>
  <si>
    <t>　会議費計</t>
    <rPh sb="1" eb="3">
      <t>カイギ</t>
    </rPh>
    <rPh sb="3" eb="4">
      <t>ヒ</t>
    </rPh>
    <rPh sb="4" eb="5">
      <t>ケイ</t>
    </rPh>
    <phoneticPr fontId="3"/>
  </si>
  <si>
    <t>　通信運搬費計</t>
    <rPh sb="1" eb="3">
      <t>ツウシン</t>
    </rPh>
    <rPh sb="3" eb="5">
      <t>ウンパン</t>
    </rPh>
    <rPh sb="5" eb="6">
      <t>ヒ</t>
    </rPh>
    <rPh sb="6" eb="7">
      <t>ケイ</t>
    </rPh>
    <phoneticPr fontId="3"/>
  </si>
  <si>
    <t>　光熱水料計</t>
    <rPh sb="1" eb="3">
      <t>コウネツ</t>
    </rPh>
    <rPh sb="3" eb="4">
      <t>スイ</t>
    </rPh>
    <rPh sb="4" eb="5">
      <t>リョウ</t>
    </rPh>
    <rPh sb="5" eb="6">
      <t>ケイ</t>
    </rPh>
    <phoneticPr fontId="3"/>
  </si>
  <si>
    <t>　その他（諸経費）</t>
    <rPh sb="3" eb="4">
      <t>タ</t>
    </rPh>
    <rPh sb="5" eb="8">
      <t>ショケイヒ</t>
    </rPh>
    <phoneticPr fontId="3"/>
  </si>
  <si>
    <t>無</t>
  </si>
  <si>
    <t>令和　年　月　日</t>
    <rPh sb="0" eb="1">
      <t>レイ</t>
    </rPh>
    <rPh sb="1" eb="2">
      <t>ワ</t>
    </rPh>
    <phoneticPr fontId="3"/>
  </si>
  <si>
    <t>開始：令和　年　月　日</t>
    <rPh sb="0" eb="2">
      <t>カイシ</t>
    </rPh>
    <rPh sb="3" eb="5">
      <t>レイワ</t>
    </rPh>
    <rPh sb="6" eb="7">
      <t>ネン</t>
    </rPh>
    <rPh sb="8" eb="9">
      <t>ガツ</t>
    </rPh>
    <rPh sb="10" eb="11">
      <t>ニチ</t>
    </rPh>
    <phoneticPr fontId="3"/>
  </si>
  <si>
    <t>・ リースによる物品の導入についても記載すること。（レンタルについては記載不要）
　 単価及び金額欄は、当該年度にかかる単価・リース料の額を記載すること。
　 備考欄は、リースの種類（ファイナンス又はオペレーティングリース）、リース期間、リース期間月数、
　 リース料総額を記載すること。
・ 所有機関欄は、リース会社でなく、リース料金を支払っている機関を記載すること。
・ 耐用年数（処分制限年月日欄）には、当該物品等の耐用年数を記載するとともに、下段に括弧書きで
　 当該物品等の取得日から起算して法定耐用年数が経過する日の属する年度の末日を記載すること。
・ 継続使用の有無には、該当する場合「有」、しない場合「無」を記載すること。</t>
    <phoneticPr fontId="3"/>
  </si>
  <si>
    <t>（住　所）</t>
    <rPh sb="1" eb="2">
      <t>ジュウ</t>
    </rPh>
    <rPh sb="3" eb="4">
      <t>ショ</t>
    </rPh>
    <phoneticPr fontId="3"/>
  </si>
  <si>
    <t>（コンソーシアム名）</t>
    <phoneticPr fontId="3"/>
  </si>
  <si>
    <t>（代表機関名）</t>
    <rPh sb="1" eb="3">
      <t>ダイヒョウ</t>
    </rPh>
    <rPh sb="3" eb="5">
      <t>キカン</t>
    </rPh>
    <rPh sb="5" eb="6">
      <t>メイ</t>
    </rPh>
    <phoneticPr fontId="3"/>
  </si>
  <si>
    <t>（代  表  者）</t>
    <rPh sb="1" eb="2">
      <t>ダイ</t>
    </rPh>
    <rPh sb="4" eb="5">
      <t>ヒョウ</t>
    </rPh>
    <rPh sb="7" eb="8">
      <t>モノ</t>
    </rPh>
    <phoneticPr fontId="3"/>
  </si>
  <si>
    <t>　令和○年度委託事業について、下記のとおり実施したので、その実績を報告します。　</t>
    <rPh sb="1" eb="3">
      <t>レイワ</t>
    </rPh>
    <phoneticPr fontId="3"/>
  </si>
  <si>
    <t>（１）試験研究計画名</t>
    <rPh sb="7" eb="9">
      <t>ケイカク</t>
    </rPh>
    <phoneticPr fontId="3"/>
  </si>
  <si>
    <t>委託試験研究成果報告書のとおり　</t>
    <phoneticPr fontId="3"/>
  </si>
  <si>
    <t>完了：令和　年　月　日</t>
    <rPh sb="0" eb="2">
      <t>カンリョウ</t>
    </rPh>
    <rPh sb="3" eb="4">
      <t>レイ</t>
    </rPh>
    <rPh sb="4" eb="5">
      <t>ワ</t>
    </rPh>
    <rPh sb="6" eb="7">
      <t>ネン</t>
    </rPh>
    <rPh sb="8" eb="9">
      <t>ガツ</t>
    </rPh>
    <rPh sb="10" eb="11">
      <t>ニチ</t>
    </rPh>
    <phoneticPr fontId="3"/>
  </si>
  <si>
    <t>○○事業××拡大コンソーシアム</t>
    <phoneticPr fontId="3"/>
  </si>
  <si>
    <r>
      <t>○○○○○　</t>
    </r>
    <r>
      <rPr>
        <sz val="10"/>
        <color rgb="FFFF0000"/>
        <rFont val="ＭＳ Ｐゴシック"/>
        <family val="3"/>
        <charset val="128"/>
      </rPr>
      <t>←※試験研究委託契約書第１条に記載されている委託業務名を記載してください。</t>
    </r>
    <phoneticPr fontId="3"/>
  </si>
  <si>
    <t>←※　試験研究委託契約書第３条に記載されている委託期間を記載してください。</t>
    <rPh sb="3" eb="5">
      <t>シケン</t>
    </rPh>
    <rPh sb="5" eb="7">
      <t>ケンキュウ</t>
    </rPh>
    <rPh sb="7" eb="9">
      <t>イタク</t>
    </rPh>
    <rPh sb="9" eb="12">
      <t>ケイヤクショ</t>
    </rPh>
    <rPh sb="12" eb="13">
      <t>ダイ</t>
    </rPh>
    <rPh sb="14" eb="15">
      <t>ジョウ</t>
    </rPh>
    <rPh sb="16" eb="18">
      <t>キサイ</t>
    </rPh>
    <rPh sb="23" eb="25">
      <t>イタク</t>
    </rPh>
    <rPh sb="25" eb="27">
      <t>キカン</t>
    </rPh>
    <phoneticPr fontId="3"/>
  </si>
  <si>
    <t>※添付資料を併せて提出してください。</t>
  </si>
  <si>
    <t>令和○年○月○日</t>
    <rPh sb="0" eb="1">
      <t>レイ</t>
    </rPh>
    <rPh sb="1" eb="2">
      <t>ワ</t>
    </rPh>
    <phoneticPr fontId="3"/>
  </si>
  <si>
    <t>自己負担額</t>
    <rPh sb="0" eb="2">
      <t>ジコ</t>
    </rPh>
    <rPh sb="2" eb="5">
      <t>フタンガク</t>
    </rPh>
    <phoneticPr fontId="3"/>
  </si>
  <si>
    <t>○○○○株式会社</t>
    <rPh sb="4" eb="8">
      <t>カブシキガイシャ</t>
    </rPh>
    <phoneticPr fontId="3"/>
  </si>
  <si>
    <r>
      <t>代表取締役　○○　○○　</t>
    </r>
    <r>
      <rPr>
        <sz val="9"/>
        <color rgb="FFFF0000"/>
        <rFont val="ＭＳ ゴシック"/>
        <family val="3"/>
        <charset val="128"/>
      </rPr>
      <t>※契約書記載の代表者名</t>
    </r>
    <rPh sb="0" eb="2">
      <t>ダイヒョウ</t>
    </rPh>
    <rPh sb="2" eb="5">
      <t>トリシマリヤク</t>
    </rPh>
    <phoneticPr fontId="3"/>
  </si>
  <si>
    <t>開始：令和○年○月○日</t>
    <rPh sb="0" eb="2">
      <t>カイシ</t>
    </rPh>
    <rPh sb="3" eb="5">
      <t>レイワ</t>
    </rPh>
    <rPh sb="6" eb="7">
      <t>ネン</t>
    </rPh>
    <rPh sb="8" eb="9">
      <t>ガツ</t>
    </rPh>
    <rPh sb="10" eb="11">
      <t>ニチ</t>
    </rPh>
    <phoneticPr fontId="3"/>
  </si>
  <si>
    <t>完了：令和○年○月○日</t>
    <rPh sb="0" eb="2">
      <t>カンリョウ</t>
    </rPh>
    <rPh sb="3" eb="4">
      <t>レイ</t>
    </rPh>
    <rPh sb="4" eb="5">
      <t>ワ</t>
    </rPh>
    <rPh sb="6" eb="7">
      <t>ネン</t>
    </rPh>
    <rPh sb="8" eb="9">
      <t>ガツ</t>
    </rPh>
    <rPh sb="10" eb="11">
      <t>ニチ</t>
    </rPh>
    <phoneticPr fontId="3"/>
  </si>
  <si>
    <t>（注）研究管理運営業務を専門に行う研究管理運営機関を設置した場合のみ一般管理費を計上できます。</t>
  </si>
  <si>
    <t>直接経費の1５％を超えています。</t>
    <rPh sb="9" eb="10">
      <t>コ</t>
    </rPh>
    <phoneticPr fontId="3"/>
  </si>
  <si>
    <t>ＤＮＡシーケンサー</t>
  </si>
  <si>
    <t>○○社製</t>
  </si>
  <si>
    <t>１式</t>
    <rPh sb="1" eb="2">
      <t>シキ</t>
    </rPh>
    <phoneticPr fontId="2"/>
  </si>
  <si>
    <t>○○大学</t>
    <rPh sb="2" eb="4">
      <t>ダイガク</t>
    </rPh>
    <phoneticPr fontId="2"/>
  </si>
  <si>
    <t>５年</t>
    <rPh sb="1" eb="2">
      <t>ネン</t>
    </rPh>
    <phoneticPr fontId="3"/>
  </si>
  <si>
    <t>購入</t>
    <rPh sb="0" eb="2">
      <t>コウニュウ</t>
    </rPh>
    <phoneticPr fontId="2"/>
  </si>
  <si>
    <t>型式等</t>
  </si>
  <si>
    <t>（〇県〇市〇町〇〇番地）</t>
    <phoneticPr fontId="3"/>
  </si>
  <si>
    <t>（R7.3.31）</t>
    <phoneticPr fontId="3"/>
  </si>
  <si>
    <t>（H31.4.30 購入）</t>
    <rPh sb="10" eb="12">
      <t>コウニュウ</t>
    </rPh>
    <phoneticPr fontId="2"/>
  </si>
  <si>
    <t>△△△△△△</t>
  </si>
  <si>
    <t>△△社製</t>
    <rPh sb="2" eb="4">
      <t>シャセイ</t>
    </rPh>
    <phoneticPr fontId="2"/>
  </si>
  <si>
    <t>２台</t>
    <rPh sb="1" eb="2">
      <t>ダイ</t>
    </rPh>
    <phoneticPr fontId="2"/>
  </si>
  <si>
    <t>△△株式会社</t>
    <rPh sb="2" eb="4">
      <t>カブシキ</t>
    </rPh>
    <rPh sb="4" eb="6">
      <t>カイシャ</t>
    </rPh>
    <phoneticPr fontId="2"/>
  </si>
  <si>
    <t>４年</t>
    <rPh sb="1" eb="2">
      <t>ネン</t>
    </rPh>
    <phoneticPr fontId="3"/>
  </si>
  <si>
    <t>ﾌｧｲﾅﾝｽﾘｰｽ48ヶ月分</t>
    <phoneticPr fontId="3"/>
  </si>
  <si>
    <t>△△△－△△△△</t>
    <phoneticPr fontId="3"/>
  </si>
  <si>
    <t>（12ヶ月）</t>
    <rPh sb="4" eb="5">
      <t>ゲツ</t>
    </rPh>
    <phoneticPr fontId="3"/>
  </si>
  <si>
    <t>（　　―　　）</t>
    <phoneticPr fontId="3"/>
  </si>
  <si>
    <t>リース期間</t>
    <rPh sb="3" eb="5">
      <t>キカン</t>
    </rPh>
    <phoneticPr fontId="3"/>
  </si>
  <si>
    <t>平成30年４月１日～</t>
    <rPh sb="0" eb="2">
      <t>ヘイセイ</t>
    </rPh>
    <rPh sb="4" eb="5">
      <t>ネン</t>
    </rPh>
    <rPh sb="6" eb="7">
      <t>ツキ</t>
    </rPh>
    <rPh sb="8" eb="9">
      <t>ヒ</t>
    </rPh>
    <phoneticPr fontId="3"/>
  </si>
  <si>
    <t>リース期間総額</t>
    <rPh sb="3" eb="5">
      <t>キカン</t>
    </rPh>
    <rPh sb="5" eb="7">
      <t>ソウガク</t>
    </rPh>
    <phoneticPr fontId="3"/>
  </si>
  <si>
    <t>リース月額（単価）</t>
    <rPh sb="3" eb="5">
      <t>ゲツガク</t>
    </rPh>
    <rPh sb="6" eb="8">
      <t>タンカ</t>
    </rPh>
    <phoneticPr fontId="3"/>
  </si>
  <si>
    <t>○○○システム</t>
  </si>
  <si>
    <t>○○○○</t>
  </si>
  <si>
    <t>未計上</t>
    <rPh sb="0" eb="3">
      <t>ミケイジョウ</t>
    </rPh>
    <phoneticPr fontId="2"/>
  </si>
  <si>
    <t>○年度に</t>
    <rPh sb="1" eb="3">
      <t>ネンド</t>
    </rPh>
    <phoneticPr fontId="2"/>
  </si>
  <si>
    <t>資産計上予定</t>
  </si>
  <si>
    <t>（記載要領）</t>
  </si>
  <si>
    <t>・試作品等が複数の部分により構成される場合には、その部分を試作品等の内訳として記載すること。</t>
  </si>
  <si>
    <t>・「製造又は取得価格」欄は、当該試作品等の直接材料費の額を記載すること。</t>
  </si>
  <si>
    <t>・「資産計上した場合の年月」欄は、各年度中に資産計上した場合に記載すること。</t>
  </si>
  <si>
    <t>・「備考」欄には、委託先において、事業終了までに試作品等を完成品として資産計上する予定
    がある場合に、その旨を記載すること。</t>
  </si>
  <si>
    <t>開始：令和○年○月○日</t>
    <phoneticPr fontId="3"/>
  </si>
  <si>
    <t>完了：令和○年○月○日</t>
    <phoneticPr fontId="3"/>
  </si>
  <si>
    <t>○○○○○</t>
    <phoneticPr fontId="3"/>
  </si>
  <si>
    <t>株○○商事</t>
  </si>
  <si>
    <t>株○○商事</t>
    <phoneticPr fontId="3"/>
  </si>
  <si>
    <t>○○有限会社</t>
  </si>
  <si>
    <t>一般管理費</t>
  </si>
  <si>
    <t/>
  </si>
  <si>
    <t>一般管理経費</t>
  </si>
  <si>
    <t>　消費税等相当額</t>
    <rPh sb="1" eb="4">
      <t>ショウヒゼイ</t>
    </rPh>
    <rPh sb="4" eb="5">
      <t>トウ</t>
    </rPh>
    <rPh sb="5" eb="7">
      <t>ソウトウ</t>
    </rPh>
    <rPh sb="7" eb="8">
      <t>ガク</t>
    </rPh>
    <phoneticPr fontId="3"/>
  </si>
  <si>
    <t>（３）委託試験研究の研究総括者又は研究統括者の所属及び氏名</t>
    <rPh sb="10" eb="12">
      <t>ケンキュウ</t>
    </rPh>
    <rPh sb="12" eb="14">
      <t>ソウカツ</t>
    </rPh>
    <rPh sb="14" eb="15">
      <t>シャ</t>
    </rPh>
    <rPh sb="15" eb="16">
      <t>マタ</t>
    </rPh>
    <rPh sb="17" eb="19">
      <t>ケンキュウ</t>
    </rPh>
    <rPh sb="19" eb="22">
      <t>トウカツシャ</t>
    </rPh>
    <rPh sb="23" eb="25">
      <t>ショゾク</t>
    </rPh>
    <phoneticPr fontId="3"/>
  </si>
  <si>
    <r>
      <t>（３）委託試験研究の研究総括者又は研究統括者の所属及び氏名　</t>
    </r>
    <r>
      <rPr>
        <sz val="10"/>
        <color rgb="FFFF0000"/>
        <rFont val="ＭＳ Ｐゴシック"/>
        <family val="3"/>
        <charset val="128"/>
      </rPr>
      <t>←※１　該当する代表者の役職名に修正してください。</t>
    </r>
    <rPh sb="10" eb="12">
      <t>ケンキュウ</t>
    </rPh>
    <rPh sb="12" eb="14">
      <t>ソウカツ</t>
    </rPh>
    <rPh sb="14" eb="15">
      <t>シャ</t>
    </rPh>
    <rPh sb="15" eb="16">
      <t>マタ</t>
    </rPh>
    <rPh sb="17" eb="19">
      <t>ケンキュウ</t>
    </rPh>
    <rPh sb="19" eb="22">
      <t>トウカツシャ</t>
    </rPh>
    <rPh sb="23" eb="25">
      <t>ショゾク</t>
    </rPh>
    <rPh sb="34" eb="36">
      <t>ガイトウ</t>
    </rPh>
    <rPh sb="38" eb="41">
      <t>ダイヒョウシャ</t>
    </rPh>
    <rPh sb="42" eb="45">
      <t>ヤクショクメイ</t>
    </rPh>
    <rPh sb="46" eb="48">
      <t>シュウセイ</t>
    </rPh>
    <phoneticPr fontId="3"/>
  </si>
  <si>
    <r>
      <t>××大学××研究センター　生研　太郎　</t>
    </r>
    <r>
      <rPr>
        <sz val="10"/>
        <color rgb="FFFF0000"/>
        <rFont val="ＭＳ Ｐゴシック"/>
        <family val="3"/>
        <charset val="128"/>
      </rPr>
      <t>←※２　研究統括者または研究総括者の所属・氏名を記載してください。</t>
    </r>
    <rPh sb="31" eb="33">
      <t>ケンキュウ</t>
    </rPh>
    <rPh sb="33" eb="35">
      <t>ソウカツ</t>
    </rPh>
    <rPh sb="35" eb="36">
      <t>シャ</t>
    </rPh>
    <phoneticPr fontId="3"/>
  </si>
  <si>
    <t>※３　構成員が代表機関へ提出する場合は、研究責任者又は研究実施責任者等の所属・氏名を記載してください。</t>
    <rPh sb="20" eb="22">
      <t>ケンキュウ</t>
    </rPh>
    <rPh sb="22" eb="25">
      <t>セキニンシャ</t>
    </rPh>
    <rPh sb="25" eb="26">
      <t>マタ</t>
    </rPh>
    <rPh sb="34" eb="35">
      <t>トウ</t>
    </rPh>
    <rPh sb="42" eb="44">
      <t>キサイ</t>
    </rPh>
    <phoneticPr fontId="3"/>
  </si>
  <si>
    <t>・ リースによる物品の導入についても記載すること。（レンタルについては記載不要）
　 単価及び金額欄は、当該年度にかかる単価・リース料の額を記載すること。
　 備考欄は、リースの種類（ファイナンス又はオペレーティングリース）、リース期間、リース期間月数、
　 リース料総額、、リース月額（単価）を記載すること。
・ 所有機関欄は、リース会社でなく、リース料金を支払っている機関を記載すること。
・ 耐用年数（処分制限年月日欄）には、当該物品等の耐用年数を記載するとともに、下段に括弧書きで
　 当該物品等の取得日から起算して法定耐用年数が経過する日の属する年度の末日を記載すること。
・ 継続使用の有無には、該当する場合「有」、しない場合「無」を記載すること。</t>
    <phoneticPr fontId="3"/>
  </si>
  <si>
    <t>・ リースによる物品の導入についても記載すること。（レンタルについては記載不要）
　 単価及び金額欄は、当該年度にかかる単価・リース料の額を記載すること。
　 備考欄は、リースの種類（ファイナンス又はオペレーティングリース）、リース期間、リース期間月数、
　 リース料総額、、リース月額（単価）を記載すること。
・ 所有機関欄は、リース会社でなく、リース料金を支払っている機関を記載すること。
・ 耐用年数（処分制限年月日欄）には、当該物品等の耐用年数を記載するとともに、下段に括弧書きで
　 当該物品等の取得日から起算して法定耐用年数が経過する日の属する年度の末日を記載すること。
・ 継続使用の有無には、該当する場合「有」、しない場合「無」を記載すること。</t>
    <rPh sb="218" eb="220">
      <t>ブッピン</t>
    </rPh>
    <rPh sb="220" eb="221">
      <t>トウ</t>
    </rPh>
    <rPh sb="247" eb="249">
      <t>トウガイ</t>
    </rPh>
    <rPh sb="249" eb="251">
      <t>ブッピン</t>
    </rPh>
    <rPh sb="251" eb="252">
      <t>トウ</t>
    </rPh>
    <rPh sb="253" eb="256">
      <t>シュトクビ</t>
    </rPh>
    <rPh sb="258" eb="260">
      <t>キサン</t>
    </rPh>
    <rPh sb="262" eb="264">
      <t>ホウテイ</t>
    </rPh>
    <rPh sb="264" eb="266">
      <t>タイヨウ</t>
    </rPh>
    <rPh sb="266" eb="268">
      <t>ネンスウ</t>
    </rPh>
    <rPh sb="269" eb="271">
      <t>ケイカ</t>
    </rPh>
    <rPh sb="273" eb="274">
      <t>ヒ</t>
    </rPh>
    <rPh sb="275" eb="276">
      <t>ゾク</t>
    </rPh>
    <rPh sb="278" eb="280">
      <t>ネンド</t>
    </rPh>
    <rPh sb="281" eb="282">
      <t>マツ</t>
    </rPh>
    <rPh sb="282" eb="283">
      <t>ヒ</t>
    </rPh>
    <phoneticPr fontId="3"/>
  </si>
  <si>
    <t>費目,細目/構成員名</t>
  </si>
  <si>
    <t>精　算　額</t>
    <phoneticPr fontId="3"/>
  </si>
  <si>
    <t>未達額又は返還額</t>
    <rPh sb="0" eb="2">
      <t>ミタツ</t>
    </rPh>
    <rPh sb="2" eb="3">
      <t>ガク</t>
    </rPh>
    <rPh sb="3" eb="4">
      <t>マタ</t>
    </rPh>
    <rPh sb="5" eb="8">
      <t>ヘンカンガク</t>
    </rPh>
    <phoneticPr fontId="3"/>
  </si>
  <si>
    <t>概算払額の返還済額
（61日ルール適用に伴うものに限る）</t>
    <rPh sb="0" eb="3">
      <t>ガイサンバライ</t>
    </rPh>
    <rPh sb="3" eb="4">
      <t>ガク</t>
    </rPh>
    <rPh sb="5" eb="7">
      <t>ヘンカン</t>
    </rPh>
    <rPh sb="7" eb="8">
      <t>ズミ</t>
    </rPh>
    <rPh sb="8" eb="9">
      <t>ガク</t>
    </rPh>
    <rPh sb="13" eb="14">
      <t>ニチ</t>
    </rPh>
    <rPh sb="17" eb="19">
      <t>テキヨウ</t>
    </rPh>
    <rPh sb="20" eb="21">
      <t>トモナ</t>
    </rPh>
    <rPh sb="25" eb="26">
      <t>カギ</t>
    </rPh>
    <phoneticPr fontId="3"/>
  </si>
  <si>
    <t>委託費の上限</t>
    <rPh sb="0" eb="3">
      <t>イタクヒ</t>
    </rPh>
    <rPh sb="4" eb="6">
      <t>ジョウゲン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</si>
</sst>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
    <numFmt numFmtId="177" formatCode="#,##0_ "/>
    <numFmt numFmtId="178" formatCode="#"/>
    <numFmt numFmtId="179" formatCode="###,###,###,###&quot;円&quot;"/>
  </numFmts>
  <fonts count="5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b/>
      <sz val="10"/>
      <color indexed="8"/>
      <name val="ＭＳ Ｐゴシック"/>
      <family val="3"/>
      <charset val="128"/>
    </font>
    <font>
      <b/>
      <sz val="10"/>
      <name val="ＭＳ Ｐゴシック"/>
      <family val="3"/>
      <charset val="128"/>
    </font>
    <font>
      <sz val="10"/>
      <color indexed="10"/>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sz val="11"/>
      <color theme="1"/>
      <name val="ＭＳ Ｐゴシック"/>
      <family val="3"/>
      <charset val="128"/>
      <scheme val="minor"/>
    </font>
    <font>
      <strike/>
      <sz val="10"/>
      <color rgb="FFFF0000"/>
      <name val="ＭＳ Ｐゴシック"/>
      <family val="3"/>
      <charset val="128"/>
    </font>
    <font>
      <sz val="10"/>
      <color rgb="FFFF0000"/>
      <name val="ＭＳ Ｐゴシック"/>
      <family val="3"/>
      <charset val="128"/>
    </font>
    <font>
      <sz val="11"/>
      <color rgb="FF0000FF"/>
      <name val="ＭＳ Ｐゴシック"/>
      <family val="3"/>
      <charset val="128"/>
    </font>
    <font>
      <b/>
      <sz val="10"/>
      <color rgb="FFFF0000"/>
      <name val="ＭＳ Ｐゴシック"/>
      <family val="3"/>
      <charset val="128"/>
    </font>
    <font>
      <b/>
      <sz val="11"/>
      <color rgb="FFFF0000"/>
      <name val="ＭＳ Ｐゴシック"/>
      <family val="3"/>
      <charset val="128"/>
    </font>
    <font>
      <b/>
      <sz val="9"/>
      <color indexed="10"/>
      <name val="MS P ゴシック"/>
      <family val="3"/>
      <charset val="128"/>
    </font>
    <font>
      <sz val="9"/>
      <name val="ＭＳ Ｐゴシック"/>
      <family val="3"/>
      <charset val="128"/>
    </font>
    <font>
      <sz val="9"/>
      <name val="ＭＳ Ｐゴシック"/>
      <family val="3"/>
      <charset val="128"/>
      <scheme val="minor"/>
    </font>
    <font>
      <b/>
      <sz val="10"/>
      <color indexed="10"/>
      <name val="MS P 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color rgb="FF9C6500"/>
      <name val="ＭＳ Ｐゴシック"/>
      <family val="2"/>
      <charset val="128"/>
      <scheme val="minor"/>
    </font>
    <font>
      <sz val="11"/>
      <color theme="1"/>
      <name val="ＭＳ Ｐゴシック"/>
      <family val="2"/>
      <scheme val="minor"/>
    </font>
    <font>
      <sz val="10"/>
      <color theme="1"/>
      <name val="ＭＳ Ｐゴシック"/>
      <family val="2"/>
      <charset val="128"/>
      <scheme val="minor"/>
    </font>
    <font>
      <u/>
      <sz val="10"/>
      <color theme="10"/>
      <name val="ＭＳ Ｐゴシック"/>
      <family val="2"/>
      <charset val="128"/>
      <scheme val="minor"/>
    </font>
    <font>
      <sz val="8"/>
      <color indexed="8"/>
      <name val="ＭＳ Ｐゴシック"/>
      <family val="3"/>
      <charset val="128"/>
    </font>
    <font>
      <sz val="12"/>
      <name val="ＭＳ Ｐゴシック"/>
      <family val="3"/>
      <charset val="128"/>
    </font>
    <font>
      <b/>
      <sz val="12"/>
      <name val="ＭＳ Ｐゴシック"/>
      <family val="3"/>
      <charset val="128"/>
    </font>
    <font>
      <sz val="12"/>
      <color rgb="FFFF0000"/>
      <name val="ＭＳ Ｐゴシック"/>
      <family val="3"/>
      <charset val="128"/>
    </font>
    <font>
      <b/>
      <sz val="12"/>
      <color indexed="8"/>
      <name val="ＭＳ Ｐゴシック"/>
      <family val="3"/>
      <charset val="128"/>
    </font>
    <font>
      <sz val="9"/>
      <color indexed="10"/>
      <name val="ＭＳ Ｐゴシック"/>
      <family val="3"/>
      <charset val="128"/>
    </font>
    <font>
      <sz val="9"/>
      <name val="ＭＳ ゴシック"/>
      <family val="3"/>
      <charset val="128"/>
    </font>
    <font>
      <sz val="9"/>
      <color rgb="FFFF0000"/>
      <name val="ＭＳ ゴシック"/>
      <family val="3"/>
      <charset val="128"/>
    </font>
    <font>
      <sz val="8"/>
      <color indexed="81"/>
      <name val="MS P ゴシック"/>
      <family val="3"/>
      <charset val="128"/>
    </font>
    <font>
      <sz val="9"/>
      <color indexed="10"/>
      <name val="MS P ゴシック"/>
      <family val="3"/>
      <charset val="128"/>
    </font>
    <font>
      <sz val="8"/>
      <color rgb="FF000000"/>
      <name val="ＭＳ Ｐゴシック"/>
      <family val="3"/>
      <charset val="128"/>
    </font>
    <font>
      <b/>
      <sz val="11"/>
      <color indexed="10"/>
      <name val="MS P ゴシック"/>
      <family val="3"/>
      <charset val="128"/>
    </font>
    <font>
      <b/>
      <sz val="12"/>
      <color rgb="FFFF0000"/>
      <name val="ＭＳ Ｐゴシック"/>
      <family val="3"/>
      <charset val="128"/>
    </font>
    <font>
      <b/>
      <sz val="12"/>
      <color indexed="10"/>
      <name val="MS P ゴシック"/>
      <family val="3"/>
      <charset val="128"/>
    </font>
  </fonts>
  <fills count="35">
    <fill>
      <patternFill patternType="none"/>
    </fill>
    <fill>
      <patternFill patternType="gray125"/>
    </fill>
    <fill>
      <patternFill patternType="solid">
        <fgColor rgb="FFFFFF99"/>
        <bgColor indexed="64"/>
      </patternFill>
    </fill>
    <fill>
      <patternFill patternType="solid">
        <fgColor rgb="FFFFEB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auto="1"/>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style="thin">
        <color indexed="64"/>
      </right>
      <top style="thin">
        <color indexed="64"/>
      </top>
      <bottom style="medium">
        <color auto="1"/>
      </bottom>
      <diagonal/>
    </border>
    <border>
      <left/>
      <right style="medium">
        <color auto="1"/>
      </right>
      <top/>
      <bottom style="medium">
        <color auto="1"/>
      </bottom>
      <diagonal/>
    </border>
  </borders>
  <cellStyleXfs count="71">
    <xf numFmtId="0" fontId="0" fillId="0" borderId="0"/>
    <xf numFmtId="38" fontId="2" fillId="0" borderId="0" applyFont="0" applyFill="0" applyBorder="0" applyAlignment="0" applyProtection="0"/>
    <xf numFmtId="177" fontId="2" fillId="0" borderId="0"/>
    <xf numFmtId="177" fontId="2" fillId="0" borderId="0" applyFont="0" applyFill="0" applyBorder="0" applyAlignment="0" applyProtection="0"/>
    <xf numFmtId="40" fontId="2" fillId="0" borderId="0"/>
    <xf numFmtId="38" fontId="2" fillId="0" borderId="0" applyFont="0" applyFill="0" applyBorder="0" applyAlignment="0" applyProtection="0"/>
    <xf numFmtId="38" fontId="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xf numFmtId="0" fontId="13" fillId="0" borderId="0"/>
    <xf numFmtId="0" fontId="2" fillId="0" borderId="0">
      <alignment vertical="center"/>
    </xf>
    <xf numFmtId="0" fontId="2" fillId="0" borderId="0">
      <alignment vertical="center"/>
    </xf>
    <xf numFmtId="0" fontId="24" fillId="0" borderId="41" applyNumberFormat="0" applyFill="0" applyAlignment="0" applyProtection="0">
      <alignment vertical="center"/>
    </xf>
    <xf numFmtId="0" fontId="25" fillId="0" borderId="42" applyNumberFormat="0" applyFill="0" applyAlignment="0" applyProtection="0">
      <alignment vertical="center"/>
    </xf>
    <xf numFmtId="0" fontId="26" fillId="0" borderId="43" applyNumberFormat="0" applyFill="0" applyAlignment="0" applyProtection="0">
      <alignment vertical="center"/>
    </xf>
    <xf numFmtId="0" fontId="26" fillId="0" borderId="0" applyNumberFormat="0" applyFill="0" applyBorder="0" applyAlignment="0" applyProtection="0">
      <alignment vertical="center"/>
    </xf>
    <xf numFmtId="0" fontId="27" fillId="4" borderId="0" applyNumberFormat="0" applyBorder="0" applyAlignment="0" applyProtection="0">
      <alignment vertical="center"/>
    </xf>
    <xf numFmtId="0" fontId="28" fillId="5" borderId="0" applyNumberFormat="0" applyBorder="0" applyAlignment="0" applyProtection="0">
      <alignment vertical="center"/>
    </xf>
    <xf numFmtId="0" fontId="29" fillId="7" borderId="44" applyNumberFormat="0" applyAlignment="0" applyProtection="0">
      <alignment vertical="center"/>
    </xf>
    <xf numFmtId="0" fontId="30" fillId="8" borderId="45" applyNumberFormat="0" applyAlignment="0" applyProtection="0">
      <alignment vertical="center"/>
    </xf>
    <xf numFmtId="0" fontId="31" fillId="8" borderId="44" applyNumberFormat="0" applyAlignment="0" applyProtection="0">
      <alignment vertical="center"/>
    </xf>
    <xf numFmtId="0" fontId="32" fillId="0" borderId="46" applyNumberFormat="0" applyFill="0" applyAlignment="0" applyProtection="0">
      <alignment vertical="center"/>
    </xf>
    <xf numFmtId="0" fontId="33" fillId="9" borderId="47"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49" applyNumberFormat="0" applyFill="0" applyAlignment="0" applyProtection="0">
      <alignment vertical="center"/>
    </xf>
    <xf numFmtId="0" fontId="37"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37"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37"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37"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37"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37"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6" borderId="0" applyNumberFormat="0" applyBorder="0" applyAlignment="0" applyProtection="0">
      <alignment vertical="center"/>
    </xf>
    <xf numFmtId="38" fontId="1" fillId="0" borderId="0" applyFont="0" applyFill="0" applyBorder="0" applyAlignment="0" applyProtection="0">
      <alignment vertical="center"/>
    </xf>
    <xf numFmtId="0" fontId="1" fillId="10" borderId="48" applyNumberFormat="0" applyFont="0" applyAlignment="0" applyProtection="0">
      <alignment vertical="center"/>
    </xf>
    <xf numFmtId="0" fontId="37" fillId="14" borderId="0" applyNumberFormat="0" applyBorder="0" applyAlignment="0" applyProtection="0">
      <alignment vertical="center"/>
    </xf>
    <xf numFmtId="0" fontId="37" fillId="18" borderId="0" applyNumberFormat="0" applyBorder="0" applyAlignment="0" applyProtection="0">
      <alignment vertical="center"/>
    </xf>
    <xf numFmtId="0" fontId="37" fillId="22" borderId="0" applyNumberFormat="0" applyBorder="0" applyAlignment="0" applyProtection="0">
      <alignment vertical="center"/>
    </xf>
    <xf numFmtId="0" fontId="37" fillId="26" borderId="0" applyNumberFormat="0" applyBorder="0" applyAlignment="0" applyProtection="0">
      <alignment vertical="center"/>
    </xf>
    <xf numFmtId="0" fontId="37" fillId="30" borderId="0" applyNumberFormat="0" applyBorder="0" applyAlignment="0" applyProtection="0">
      <alignment vertical="center"/>
    </xf>
    <xf numFmtId="0" fontId="37" fillId="34" borderId="0" applyNumberFormat="0" applyBorder="0" applyAlignment="0" applyProtection="0">
      <alignment vertical="center"/>
    </xf>
    <xf numFmtId="0" fontId="2" fillId="0" borderId="0">
      <alignment vertical="center"/>
    </xf>
    <xf numFmtId="0" fontId="23" fillId="0" borderId="0" applyNumberFormat="0" applyFill="0" applyBorder="0" applyAlignment="0" applyProtection="0">
      <alignment vertical="center"/>
    </xf>
    <xf numFmtId="0" fontId="40" fillId="0" borderId="0"/>
    <xf numFmtId="0" fontId="41" fillId="0" borderId="0">
      <alignment vertical="center"/>
    </xf>
    <xf numFmtId="0" fontId="42" fillId="0" borderId="0" applyNumberFormat="0" applyFill="0" applyBorder="0" applyAlignment="0" applyProtection="0">
      <alignment vertical="center"/>
    </xf>
    <xf numFmtId="0" fontId="2" fillId="0" borderId="0">
      <alignment vertical="center"/>
    </xf>
  </cellStyleXfs>
  <cellXfs count="428">
    <xf numFmtId="0" fontId="0" fillId="0" borderId="0" xfId="0"/>
    <xf numFmtId="0" fontId="15" fillId="0" borderId="0" xfId="0" applyFont="1" applyAlignment="1">
      <alignment vertical="center"/>
    </xf>
    <xf numFmtId="3" fontId="4" fillId="0" borderId="14" xfId="0" applyNumberFormat="1" applyFont="1" applyBorder="1" applyAlignment="1" applyProtection="1">
      <alignment vertical="center"/>
    </xf>
    <xf numFmtId="3" fontId="4" fillId="0" borderId="14" xfId="1" applyNumberFormat="1" applyFont="1" applyBorder="1" applyAlignment="1" applyProtection="1">
      <alignment vertical="center"/>
    </xf>
    <xf numFmtId="0" fontId="4" fillId="0" borderId="14" xfId="0" applyFont="1" applyBorder="1" applyAlignment="1" applyProtection="1">
      <alignment vertical="center"/>
    </xf>
    <xf numFmtId="38" fontId="4" fillId="0" borderId="14" xfId="0" applyNumberFormat="1" applyFont="1" applyBorder="1" applyAlignment="1" applyProtection="1">
      <alignment vertical="center"/>
    </xf>
    <xf numFmtId="3" fontId="4" fillId="0" borderId="16" xfId="1" applyNumberFormat="1" applyFont="1" applyBorder="1" applyAlignment="1" applyProtection="1">
      <alignment vertical="center"/>
    </xf>
    <xf numFmtId="3" fontId="4" fillId="0" borderId="24" xfId="0" applyNumberFormat="1" applyFont="1" applyBorder="1" applyAlignment="1" applyProtection="1">
      <alignment vertical="center"/>
    </xf>
    <xf numFmtId="3" fontId="5" fillId="0" borderId="14" xfId="0" applyNumberFormat="1" applyFont="1" applyBorder="1" applyAlignment="1" applyProtection="1">
      <alignment vertical="center"/>
    </xf>
    <xf numFmtId="3" fontId="4" fillId="0" borderId="23" xfId="0" applyNumberFormat="1" applyFont="1" applyBorder="1" applyAlignment="1" applyProtection="1">
      <alignment vertical="center"/>
    </xf>
    <xf numFmtId="3" fontId="5" fillId="0" borderId="2" xfId="0" applyNumberFormat="1" applyFont="1" applyBorder="1" applyAlignment="1" applyProtection="1">
      <alignment horizontal="right" vertical="center"/>
      <protection locked="0"/>
    </xf>
    <xf numFmtId="3" fontId="4" fillId="0" borderId="0" xfId="0" applyNumberFormat="1" applyFont="1" applyAlignment="1" applyProtection="1">
      <alignment vertical="center"/>
      <protection locked="0"/>
    </xf>
    <xf numFmtId="3" fontId="4" fillId="0" borderId="2" xfId="0" applyNumberFormat="1" applyFont="1" applyBorder="1" applyAlignment="1" applyProtection="1">
      <alignment horizontal="center" vertical="center"/>
      <protection locked="0"/>
    </xf>
    <xf numFmtId="3" fontId="4" fillId="0" borderId="7" xfId="0" applyNumberFormat="1" applyFont="1" applyBorder="1" applyAlignment="1" applyProtection="1">
      <alignment horizontal="center" vertical="center"/>
      <protection locked="0"/>
    </xf>
    <xf numFmtId="3" fontId="4" fillId="0" borderId="1" xfId="0" applyNumberFormat="1" applyFont="1" applyBorder="1" applyAlignment="1" applyProtection="1">
      <alignment horizontal="center" vertical="center"/>
      <protection locked="0"/>
    </xf>
    <xf numFmtId="3" fontId="4" fillId="0" borderId="2" xfId="0" applyNumberFormat="1" applyFont="1" applyBorder="1" applyAlignment="1" applyProtection="1">
      <alignment horizontal="right" vertical="center"/>
      <protection locked="0"/>
    </xf>
    <xf numFmtId="0" fontId="0" fillId="0" borderId="0" xfId="0" applyProtection="1">
      <protection locked="0"/>
    </xf>
    <xf numFmtId="38" fontId="0" fillId="0" borderId="0" xfId="1" applyFont="1" applyAlignment="1" applyProtection="1">
      <alignment vertical="center"/>
      <protection locked="0"/>
    </xf>
    <xf numFmtId="38" fontId="2" fillId="0" borderId="0" xfId="1" applyFont="1" applyAlignment="1" applyProtection="1">
      <alignment vertical="center"/>
      <protection locked="0"/>
    </xf>
    <xf numFmtId="38" fontId="2" fillId="0" borderId="0" xfId="1" applyFont="1" applyBorder="1" applyAlignment="1" applyProtection="1">
      <alignment horizontal="left" vertical="center"/>
      <protection locked="0"/>
    </xf>
    <xf numFmtId="0" fontId="0" fillId="0" borderId="0" xfId="0" applyAlignment="1" applyProtection="1">
      <alignment vertical="center"/>
      <protection locked="0"/>
    </xf>
    <xf numFmtId="38" fontId="16" fillId="0" borderId="0" xfId="1" applyFont="1" applyAlignment="1" applyProtection="1">
      <alignment horizontal="right" vertical="center"/>
      <protection locked="0"/>
    </xf>
    <xf numFmtId="38" fontId="18" fillId="3" borderId="11" xfId="1" applyFont="1" applyFill="1" applyBorder="1" applyAlignment="1" applyProtection="1">
      <alignment horizontal="center" vertical="center"/>
      <protection locked="0"/>
    </xf>
    <xf numFmtId="38" fontId="18" fillId="0" borderId="0" xfId="1" applyFont="1" applyFill="1" applyBorder="1" applyAlignment="1" applyProtection="1">
      <alignment horizontal="center" vertical="center"/>
      <protection locked="0"/>
    </xf>
    <xf numFmtId="38" fontId="2" fillId="0" borderId="0" xfId="1" applyFont="1" applyAlignment="1" applyProtection="1">
      <alignment horizontal="center" vertical="center"/>
      <protection locked="0"/>
    </xf>
    <xf numFmtId="38" fontId="2" fillId="0" borderId="0" xfId="1" applyFont="1" applyAlignment="1" applyProtection="1">
      <alignment horizontal="left" vertical="center"/>
      <protection locked="0"/>
    </xf>
    <xf numFmtId="0" fontId="2" fillId="0" borderId="0" xfId="19" applyFont="1" applyFill="1" applyProtection="1">
      <alignment vertical="center"/>
      <protection locked="0"/>
    </xf>
    <xf numFmtId="38" fontId="0" fillId="0" borderId="0" xfId="1" applyFont="1" applyFill="1" applyAlignment="1" applyProtection="1">
      <alignment horizontal="center" vertical="center"/>
      <protection locked="0"/>
    </xf>
    <xf numFmtId="38" fontId="2" fillId="0" borderId="0" xfId="1" applyFont="1" applyFill="1" applyAlignment="1" applyProtection="1">
      <alignment horizontal="left" vertical="center"/>
      <protection locked="0"/>
    </xf>
    <xf numFmtId="0" fontId="0" fillId="0" borderId="0" xfId="0" applyFill="1" applyAlignment="1" applyProtection="1">
      <alignment vertical="center"/>
      <protection locked="0"/>
    </xf>
    <xf numFmtId="0" fontId="0" fillId="0" borderId="0" xfId="0" applyFill="1" applyProtection="1">
      <protection locked="0"/>
    </xf>
    <xf numFmtId="0" fontId="5" fillId="0" borderId="1" xfId="0" applyFont="1" applyBorder="1" applyAlignment="1" applyProtection="1">
      <alignment horizontal="center" vertical="center"/>
      <protection locked="0"/>
    </xf>
    <xf numFmtId="3" fontId="5" fillId="0" borderId="4" xfId="0" applyNumberFormat="1" applyFont="1" applyBorder="1" applyAlignment="1" applyProtection="1">
      <alignment horizontal="centerContinuous" vertical="center"/>
      <protection locked="0"/>
    </xf>
    <xf numFmtId="3" fontId="5" fillId="0" borderId="22" xfId="0" applyNumberFormat="1" applyFont="1" applyBorder="1" applyAlignment="1" applyProtection="1">
      <alignment horizontal="centerContinuous" vertical="center"/>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Continuous" vertical="center"/>
      <protection locked="0"/>
    </xf>
    <xf numFmtId="0" fontId="5" fillId="0" borderId="0" xfId="0" applyFont="1" applyBorder="1" applyAlignment="1" applyProtection="1">
      <alignment horizontal="centerContinuous" vertical="center"/>
      <protection locked="0"/>
    </xf>
    <xf numFmtId="0" fontId="5" fillId="0" borderId="13" xfId="0" applyFont="1" applyBorder="1" applyAlignment="1" applyProtection="1">
      <alignment horizontal="centerContinuous"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4" fillId="0" borderId="0" xfId="0" applyFont="1" applyAlignment="1" applyProtection="1">
      <alignment horizontal="right" vertical="center"/>
      <protection locked="0"/>
    </xf>
    <xf numFmtId="0" fontId="4" fillId="0" borderId="3" xfId="0" applyFont="1" applyBorder="1" applyAlignment="1" applyProtection="1">
      <alignment vertical="center"/>
      <protection locked="0"/>
    </xf>
    <xf numFmtId="0" fontId="4" fillId="0" borderId="5" xfId="0" applyFont="1" applyBorder="1" applyAlignment="1" applyProtection="1">
      <alignment vertical="center"/>
      <protection locked="0"/>
    </xf>
    <xf numFmtId="0" fontId="5" fillId="0" borderId="6"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5" fillId="0" borderId="0" xfId="0" applyFont="1" applyBorder="1" applyAlignment="1" applyProtection="1">
      <alignment horizontal="center" vertical="center" shrinkToFit="1"/>
      <protection locked="0"/>
    </xf>
    <xf numFmtId="0" fontId="5" fillId="0" borderId="7" xfId="0" applyFont="1" applyBorder="1" applyAlignment="1" applyProtection="1">
      <alignment horizontal="right" vertical="center" shrinkToFit="1"/>
      <protection locked="0"/>
    </xf>
    <xf numFmtId="0" fontId="4" fillId="0" borderId="13" xfId="0" applyFont="1" applyBorder="1" applyAlignment="1" applyProtection="1">
      <alignment vertical="center" shrinkToFit="1"/>
      <protection locked="0"/>
    </xf>
    <xf numFmtId="0" fontId="6" fillId="0" borderId="6" xfId="0" applyFont="1" applyBorder="1" applyAlignment="1" applyProtection="1">
      <alignment vertical="center"/>
      <protection locked="0"/>
    </xf>
    <xf numFmtId="3" fontId="4" fillId="0" borderId="14" xfId="0" applyNumberFormat="1"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6"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7" fillId="0" borderId="6" xfId="0" applyFont="1" applyBorder="1" applyAlignment="1" applyProtection="1">
      <alignment vertical="center"/>
      <protection locked="0"/>
    </xf>
    <xf numFmtId="3" fontId="5" fillId="0" borderId="3" xfId="0" applyNumberFormat="1" applyFont="1" applyBorder="1" applyAlignment="1" applyProtection="1">
      <alignment horizontal="righ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4" fillId="0" borderId="6" xfId="0" applyFont="1" applyBorder="1" applyAlignment="1" applyProtection="1">
      <alignment vertical="center"/>
      <protection locked="0"/>
    </xf>
    <xf numFmtId="3" fontId="4" fillId="0" borderId="7" xfId="0" applyNumberFormat="1" applyFont="1" applyBorder="1" applyAlignment="1" applyProtection="1">
      <alignment vertical="center"/>
      <protection locked="0"/>
    </xf>
    <xf numFmtId="0" fontId="4" fillId="0" borderId="1" xfId="0" applyFont="1" applyBorder="1" applyAlignment="1" applyProtection="1">
      <alignment vertical="center"/>
      <protection locked="0"/>
    </xf>
    <xf numFmtId="3" fontId="4" fillId="0" borderId="2" xfId="0" applyNumberFormat="1" applyFont="1" applyBorder="1" applyAlignment="1" applyProtection="1">
      <alignment vertical="center"/>
      <protection locked="0"/>
    </xf>
    <xf numFmtId="0" fontId="7" fillId="0" borderId="8" xfId="0" applyFont="1" applyBorder="1" applyAlignment="1" applyProtection="1">
      <alignment horizontal="center" vertical="center"/>
      <protection locked="0"/>
    </xf>
    <xf numFmtId="0" fontId="4" fillId="0" borderId="10" xfId="0" applyFont="1" applyBorder="1" applyAlignment="1" applyProtection="1">
      <alignment vertical="center"/>
      <protection locked="0"/>
    </xf>
    <xf numFmtId="3" fontId="5" fillId="0" borderId="6" xfId="0" applyNumberFormat="1"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4" fillId="0" borderId="19"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3" fontId="4" fillId="0" borderId="0" xfId="0" applyNumberFormat="1" applyFont="1" applyBorder="1" applyAlignment="1" applyProtection="1">
      <alignment vertical="center"/>
      <protection locked="0"/>
    </xf>
    <xf numFmtId="0" fontId="4" fillId="0" borderId="20" xfId="0" applyFont="1" applyBorder="1" applyAlignment="1" applyProtection="1">
      <alignment vertical="center"/>
      <protection locked="0"/>
    </xf>
    <xf numFmtId="0" fontId="4" fillId="0" borderId="14" xfId="0" applyFont="1" applyBorder="1" applyAlignment="1" applyProtection="1">
      <alignment vertical="center"/>
      <protection locked="0"/>
    </xf>
    <xf numFmtId="3" fontId="5" fillId="0" borderId="0" xfId="0" applyNumberFormat="1" applyFont="1" applyBorder="1" applyAlignment="1" applyProtection="1">
      <alignment horizontal="right" vertical="center"/>
      <protection locked="0"/>
    </xf>
    <xf numFmtId="0" fontId="4" fillId="0" borderId="0" xfId="0" applyFont="1" applyAlignment="1" applyProtection="1">
      <protection locked="0"/>
    </xf>
    <xf numFmtId="0" fontId="7" fillId="0" borderId="14"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3" fontId="4" fillId="0" borderId="14" xfId="1" applyNumberFormat="1" applyFont="1" applyBorder="1" applyAlignment="1" applyProtection="1">
      <alignment vertical="center"/>
      <protection locked="0"/>
    </xf>
    <xf numFmtId="0" fontId="15" fillId="0" borderId="0" xfId="0" applyFont="1" applyBorder="1" applyAlignment="1" applyProtection="1">
      <alignment vertical="center"/>
      <protection locked="0"/>
    </xf>
    <xf numFmtId="0" fontId="4" fillId="0" borderId="0" xfId="0" applyFont="1" applyAlignment="1" applyProtection="1">
      <alignment horizontal="left" vertical="center" indent="1"/>
      <protection locked="0"/>
    </xf>
    <xf numFmtId="0" fontId="7" fillId="0" borderId="14" xfId="0" applyFont="1" applyBorder="1" applyAlignment="1" applyProtection="1">
      <alignment horizontal="center" vertical="center"/>
      <protection locked="0"/>
    </xf>
    <xf numFmtId="3" fontId="7" fillId="0" borderId="14" xfId="0" applyNumberFormat="1" applyFont="1" applyBorder="1" applyAlignment="1" applyProtection="1">
      <alignment vertical="center"/>
      <protection locked="0"/>
    </xf>
    <xf numFmtId="0" fontId="4" fillId="0" borderId="25"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4" fillId="0" borderId="0" xfId="0" applyFont="1" applyAlignment="1" applyProtection="1">
      <alignment horizontal="left" vertical="center" indent="2"/>
      <protection locked="0"/>
    </xf>
    <xf numFmtId="3" fontId="4" fillId="0" borderId="16" xfId="0" applyNumberFormat="1" applyFont="1" applyBorder="1" applyAlignment="1" applyProtection="1">
      <alignment vertical="center"/>
      <protection locked="0"/>
    </xf>
    <xf numFmtId="0" fontId="4" fillId="0" borderId="26" xfId="0" applyFont="1" applyBorder="1" applyAlignment="1" applyProtection="1">
      <alignment vertical="center"/>
      <protection locked="0"/>
    </xf>
    <xf numFmtId="0" fontId="7" fillId="0" borderId="24" xfId="0" applyFont="1" applyBorder="1" applyAlignment="1" applyProtection="1">
      <alignment horizontal="center" vertical="center"/>
      <protection locked="0"/>
    </xf>
    <xf numFmtId="0" fontId="4" fillId="0" borderId="21"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Border="1" applyAlignment="1" applyProtection="1">
      <alignment horizontal="left"/>
      <protection locked="0"/>
    </xf>
    <xf numFmtId="176" fontId="4" fillId="0" borderId="0" xfId="0" applyNumberFormat="1" applyFont="1" applyBorder="1" applyAlignment="1" applyProtection="1">
      <alignment vertical="center"/>
      <protection locked="0"/>
    </xf>
    <xf numFmtId="0" fontId="4" fillId="0" borderId="2" xfId="0" applyFont="1" applyBorder="1" applyAlignment="1" applyProtection="1">
      <alignment vertical="center"/>
      <protection locked="0"/>
    </xf>
    <xf numFmtId="38" fontId="4" fillId="0" borderId="9" xfId="1"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top"/>
      <protection locked="0"/>
    </xf>
    <xf numFmtId="0" fontId="7" fillId="0" borderId="0" xfId="0" applyFont="1" applyBorder="1" applyAlignment="1" applyProtection="1">
      <alignment horizontal="center" vertical="center"/>
      <protection locked="0"/>
    </xf>
    <xf numFmtId="3" fontId="7" fillId="0" borderId="0" xfId="0" applyNumberFormat="1" applyFont="1" applyBorder="1" applyAlignment="1" applyProtection="1">
      <alignment vertical="center"/>
      <protection locked="0"/>
    </xf>
    <xf numFmtId="0" fontId="6" fillId="0" borderId="0" xfId="0" applyFont="1" applyBorder="1" applyAlignment="1" applyProtection="1">
      <alignment horizontal="center" vertical="center"/>
      <protection locked="0"/>
    </xf>
    <xf numFmtId="3" fontId="6" fillId="0" borderId="0" xfId="0" applyNumberFormat="1" applyFont="1" applyBorder="1" applyAlignment="1" applyProtection="1">
      <alignment vertical="center"/>
      <protection locked="0"/>
    </xf>
    <xf numFmtId="0" fontId="5" fillId="0" borderId="0" xfId="0" applyFont="1" applyBorder="1" applyAlignment="1" applyProtection="1">
      <alignment horizontal="left"/>
      <protection locked="0"/>
    </xf>
    <xf numFmtId="176" fontId="5" fillId="0" borderId="0" xfId="0" applyNumberFormat="1" applyFont="1" applyBorder="1" applyAlignment="1" applyProtection="1">
      <alignment vertical="center"/>
      <protection locked="0"/>
    </xf>
    <xf numFmtId="0" fontId="5" fillId="0" borderId="0" xfId="0" applyFont="1" applyBorder="1" applyAlignment="1" applyProtection="1">
      <alignment horizontal="left" vertical="top"/>
      <protection locked="0"/>
    </xf>
    <xf numFmtId="0" fontId="4" fillId="0" borderId="9" xfId="0" applyFont="1" applyBorder="1" applyAlignment="1" applyProtection="1">
      <alignment vertical="center" shrinkToFit="1"/>
      <protection locked="0"/>
    </xf>
    <xf numFmtId="0" fontId="14" fillId="0" borderId="0" xfId="0" applyFont="1" applyAlignment="1" applyProtection="1">
      <alignment vertical="center"/>
      <protection locked="0"/>
    </xf>
    <xf numFmtId="0" fontId="4" fillId="0" borderId="2" xfId="0" applyFont="1" applyBorder="1" applyAlignment="1" applyProtection="1">
      <alignment vertical="center" shrinkToFit="1"/>
      <protection locked="0"/>
    </xf>
    <xf numFmtId="0" fontId="4" fillId="0" borderId="0" xfId="0" applyFont="1" applyProtection="1">
      <protection locked="0"/>
    </xf>
    <xf numFmtId="0" fontId="4" fillId="0" borderId="0" xfId="0" applyFont="1" applyAlignment="1" applyProtection="1">
      <alignment vertical="center" wrapText="1"/>
      <protection locked="0"/>
    </xf>
    <xf numFmtId="38" fontId="4" fillId="0" borderId="0" xfId="0" applyNumberFormat="1" applyFont="1" applyBorder="1" applyAlignment="1" applyProtection="1">
      <alignment vertical="center"/>
    </xf>
    <xf numFmtId="0" fontId="7" fillId="0" borderId="14" xfId="0" applyFont="1" applyBorder="1" applyAlignment="1" applyProtection="1">
      <alignment horizontal="left" vertical="center"/>
    </xf>
    <xf numFmtId="0" fontId="4" fillId="0" borderId="0" xfId="0" applyFont="1" applyAlignment="1" applyProtection="1">
      <alignment vertical="center"/>
      <protection locked="0"/>
    </xf>
    <xf numFmtId="0" fontId="4" fillId="0" borderId="12" xfId="0" applyFont="1" applyBorder="1" applyAlignment="1" applyProtection="1">
      <alignment vertical="center"/>
      <protection locked="0"/>
    </xf>
    <xf numFmtId="0" fontId="5" fillId="0" borderId="2" xfId="0" applyFont="1" applyBorder="1" applyAlignment="1" applyProtection="1">
      <alignment horizontal="center" vertical="center"/>
      <protection locked="0"/>
    </xf>
    <xf numFmtId="0" fontId="4" fillId="0" borderId="9"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3"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3" xfId="0" applyFont="1" applyBorder="1" applyAlignment="1" applyProtection="1">
      <alignment horizontal="center" vertical="center" shrinkToFit="1"/>
      <protection locked="0"/>
    </xf>
    <xf numFmtId="3" fontId="5" fillId="0" borderId="3" xfId="0" applyNumberFormat="1" applyFont="1" applyBorder="1" applyAlignment="1" applyProtection="1">
      <alignment vertical="center"/>
      <protection locked="0"/>
    </xf>
    <xf numFmtId="3" fontId="5" fillId="0" borderId="10" xfId="0" applyNumberFormat="1" applyFont="1" applyBorder="1" applyAlignment="1" applyProtection="1">
      <alignment horizontal="right" vertical="center"/>
    </xf>
    <xf numFmtId="0" fontId="4" fillId="0" borderId="0" xfId="0" applyFont="1" applyBorder="1" applyAlignment="1" applyProtection="1">
      <alignment vertical="center"/>
      <protection locked="0"/>
    </xf>
    <xf numFmtId="0" fontId="0" fillId="0" borderId="0" xfId="0" applyFont="1" applyAlignment="1" applyProtection="1">
      <alignment vertical="center"/>
      <protection locked="0"/>
    </xf>
    <xf numFmtId="3" fontId="4" fillId="0" borderId="14" xfId="1" applyNumberFormat="1" applyFont="1" applyBorder="1" applyAlignment="1" applyProtection="1">
      <alignment vertical="center" wrapText="1"/>
    </xf>
    <xf numFmtId="0" fontId="4" fillId="0" borderId="0" xfId="0" applyFont="1" applyBorder="1" applyAlignment="1" applyProtection="1">
      <alignment vertical="center"/>
    </xf>
    <xf numFmtId="0" fontId="5" fillId="0" borderId="4"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9" xfId="0" applyFont="1" applyBorder="1" applyAlignment="1" applyProtection="1">
      <alignment vertical="center"/>
      <protection locked="0"/>
    </xf>
    <xf numFmtId="0" fontId="43" fillId="0" borderId="2" xfId="0" applyFont="1" applyBorder="1" applyAlignment="1" applyProtection="1">
      <alignment horizontal="right" vertical="center"/>
      <protection locked="0"/>
    </xf>
    <xf numFmtId="0" fontId="5" fillId="0" borderId="13" xfId="0" applyFont="1" applyBorder="1" applyAlignment="1" applyProtection="1">
      <alignment horizontal="right" vertical="center" shrinkToFit="1"/>
      <protection locked="0"/>
    </xf>
    <xf numFmtId="0" fontId="5" fillId="0" borderId="13" xfId="0" applyFont="1" applyBorder="1" applyAlignment="1" applyProtection="1">
      <alignment vertical="center" shrinkToFit="1"/>
      <protection locked="0"/>
    </xf>
    <xf numFmtId="38" fontId="4" fillId="0" borderId="9" xfId="1" applyFont="1" applyBorder="1" applyAlignment="1" applyProtection="1">
      <alignment vertical="center" shrinkToFit="1"/>
    </xf>
    <xf numFmtId="0" fontId="4" fillId="0" borderId="6"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protection locked="0"/>
    </xf>
    <xf numFmtId="0" fontId="4" fillId="0" borderId="0" xfId="0" applyFont="1" applyAlignment="1" applyProtection="1">
      <alignment vertical="center"/>
      <protection locked="0"/>
    </xf>
    <xf numFmtId="0" fontId="20" fillId="0" borderId="0" xfId="0" applyFont="1" applyAlignment="1" applyProtection="1">
      <alignment vertical="center"/>
      <protection locked="0"/>
    </xf>
    <xf numFmtId="0" fontId="4" fillId="0" borderId="0" xfId="0" applyFont="1" applyAlignment="1" applyProtection="1">
      <alignment vertical="center"/>
    </xf>
    <xf numFmtId="0" fontId="20" fillId="0" borderId="0" xfId="20" applyFont="1" applyFill="1" applyBorder="1" applyAlignment="1" applyProtection="1">
      <alignment vertical="center"/>
    </xf>
    <xf numFmtId="0" fontId="20" fillId="0" borderId="0" xfId="0" applyFont="1" applyBorder="1" applyAlignment="1" applyProtection="1">
      <alignment vertical="center"/>
      <protection locked="0"/>
    </xf>
    <xf numFmtId="0" fontId="21" fillId="0" borderId="0" xfId="67" applyFont="1" applyFill="1" applyBorder="1" applyAlignment="1" applyProtection="1">
      <alignment vertical="center"/>
    </xf>
    <xf numFmtId="0" fontId="20" fillId="0" borderId="0" xfId="0" applyFont="1" applyFill="1" applyBorder="1" applyAlignment="1" applyProtection="1">
      <alignment vertical="center"/>
    </xf>
    <xf numFmtId="0" fontId="4" fillId="0" borderId="0"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vertical="top" wrapText="1"/>
      <protection locked="0"/>
    </xf>
    <xf numFmtId="0" fontId="5" fillId="0" borderId="2" xfId="0" applyFont="1" applyBorder="1" applyAlignment="1" applyProtection="1">
      <alignment horizontal="center" vertical="center"/>
      <protection locked="0"/>
    </xf>
    <xf numFmtId="0" fontId="4" fillId="0" borderId="9"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4" fillId="0" borderId="0" xfId="0" applyFont="1" applyBorder="1" applyAlignment="1" applyProtection="1">
      <alignment horizontal="right" vertical="center"/>
      <protection locked="0"/>
    </xf>
    <xf numFmtId="3" fontId="7" fillId="0" borderId="14" xfId="0" applyNumberFormat="1" applyFont="1" applyBorder="1" applyAlignment="1" applyProtection="1">
      <alignment vertical="center"/>
    </xf>
    <xf numFmtId="3" fontId="5" fillId="0" borderId="10" xfId="0" applyNumberFormat="1" applyFont="1" applyBorder="1" applyAlignment="1" applyProtection="1">
      <alignment horizontal="right" vertical="center"/>
      <protection locked="0"/>
    </xf>
    <xf numFmtId="0" fontId="43" fillId="0" borderId="3" xfId="0" applyFont="1" applyBorder="1" applyAlignment="1" applyProtection="1">
      <alignment horizontal="right" vertical="center" shrinkToFit="1"/>
      <protection locked="0"/>
    </xf>
    <xf numFmtId="0" fontId="0" fillId="0" borderId="0" xfId="0" applyFill="1" applyBorder="1" applyProtection="1">
      <protection locked="0"/>
    </xf>
    <xf numFmtId="0" fontId="2" fillId="0" borderId="0" xfId="19" applyFont="1" applyProtection="1">
      <alignment vertical="center"/>
      <protection locked="0"/>
    </xf>
    <xf numFmtId="0" fontId="2" fillId="0" borderId="0" xfId="0" applyFont="1" applyProtection="1">
      <protection locked="0"/>
    </xf>
    <xf numFmtId="0" fontId="2" fillId="0" borderId="0" xfId="0" applyFont="1" applyAlignment="1" applyProtection="1">
      <alignment vertical="center"/>
      <protection locked="0"/>
    </xf>
    <xf numFmtId="0" fontId="12" fillId="0" borderId="0" xfId="0" applyFont="1" applyFill="1" applyAlignment="1" applyProtection="1">
      <alignment vertical="center"/>
      <protection locked="0"/>
    </xf>
    <xf numFmtId="0" fontId="44" fillId="0" borderId="28" xfId="19" applyFont="1" applyFill="1" applyBorder="1" applyAlignment="1" applyProtection="1">
      <alignment horizontal="center" vertical="center"/>
      <protection locked="0"/>
    </xf>
    <xf numFmtId="38" fontId="44" fillId="0" borderId="53" xfId="1" applyFont="1" applyFill="1" applyBorder="1" applyAlignment="1" applyProtection="1">
      <alignment horizontal="center" vertical="center" wrapText="1"/>
      <protection locked="0"/>
    </xf>
    <xf numFmtId="38" fontId="44" fillId="0" borderId="38" xfId="1" applyFont="1" applyFill="1" applyBorder="1" applyAlignment="1" applyProtection="1">
      <alignment horizontal="center" vertical="center" wrapText="1"/>
      <protection locked="0"/>
    </xf>
    <xf numFmtId="38" fontId="44" fillId="0" borderId="50" xfId="1" applyFont="1" applyFill="1" applyBorder="1" applyAlignment="1" applyProtection="1">
      <alignment horizontal="center" vertical="center" wrapText="1"/>
      <protection locked="0"/>
    </xf>
    <xf numFmtId="0" fontId="44" fillId="0" borderId="28" xfId="19" applyFont="1" applyFill="1" applyBorder="1" applyAlignment="1" applyProtection="1">
      <alignment horizontal="center" vertical="center" shrinkToFit="1"/>
      <protection locked="0"/>
    </xf>
    <xf numFmtId="0" fontId="44" fillId="0" borderId="33" xfId="19" applyFont="1" applyFill="1" applyBorder="1" applyAlignment="1" applyProtection="1">
      <alignment horizontal="center" vertical="center" shrinkToFit="1"/>
      <protection locked="0"/>
    </xf>
    <xf numFmtId="0" fontId="45" fillId="0" borderId="29" xfId="19" applyFont="1" applyFill="1" applyBorder="1" applyAlignment="1" applyProtection="1">
      <alignment horizontal="left" vertical="center" wrapText="1"/>
      <protection locked="0"/>
    </xf>
    <xf numFmtId="38" fontId="44" fillId="0" borderId="22" xfId="1" applyFont="1" applyFill="1" applyBorder="1" applyAlignment="1" applyProtection="1">
      <alignment vertical="center" wrapText="1"/>
    </xf>
    <xf numFmtId="38" fontId="44" fillId="0" borderId="11" xfId="1" applyFont="1" applyFill="1" applyBorder="1" applyAlignment="1" applyProtection="1">
      <alignment vertical="center" wrapText="1"/>
    </xf>
    <xf numFmtId="38" fontId="44" fillId="0" borderId="4" xfId="1" applyFont="1" applyFill="1" applyBorder="1" applyAlignment="1" applyProtection="1">
      <alignment vertical="center" wrapText="1"/>
    </xf>
    <xf numFmtId="38" fontId="44" fillId="0" borderId="29" xfId="1" applyFont="1" applyFill="1" applyBorder="1" applyAlignment="1" applyProtection="1">
      <alignment vertical="center"/>
    </xf>
    <xf numFmtId="38" fontId="44" fillId="0" borderId="35" xfId="1" applyFont="1" applyFill="1" applyBorder="1" applyAlignment="1" applyProtection="1">
      <alignment vertical="center"/>
      <protection locked="0"/>
    </xf>
    <xf numFmtId="0" fontId="44" fillId="0" borderId="29" xfId="19" applyFont="1" applyFill="1" applyBorder="1" applyAlignment="1" applyProtection="1">
      <alignment horizontal="left" vertical="center" wrapText="1"/>
      <protection locked="0"/>
    </xf>
    <xf numFmtId="38" fontId="44" fillId="0" borderId="22" xfId="1" applyFont="1" applyFill="1" applyBorder="1" applyAlignment="1" applyProtection="1">
      <alignment vertical="center" wrapText="1"/>
      <protection locked="0"/>
    </xf>
    <xf numFmtId="38" fontId="44" fillId="0" borderId="11" xfId="1" applyFont="1" applyFill="1" applyBorder="1" applyAlignment="1" applyProtection="1">
      <alignment vertical="center" wrapText="1"/>
      <protection locked="0"/>
    </xf>
    <xf numFmtId="38" fontId="44" fillId="0" borderId="4" xfId="1" applyFont="1" applyFill="1" applyBorder="1" applyAlignment="1" applyProtection="1">
      <alignment vertical="center" wrapText="1"/>
      <protection locked="0"/>
    </xf>
    <xf numFmtId="38" fontId="44" fillId="0" borderId="29" xfId="1" applyFont="1" applyFill="1" applyBorder="1" applyAlignment="1" applyProtection="1">
      <alignment vertical="center"/>
      <protection locked="0"/>
    </xf>
    <xf numFmtId="0" fontId="44" fillId="0" borderId="29" xfId="19" applyFont="1" applyFill="1" applyBorder="1" applyAlignment="1" applyProtection="1">
      <alignment horizontal="left" vertical="center" wrapText="1" indent="1"/>
      <protection locked="0"/>
    </xf>
    <xf numFmtId="0" fontId="44" fillId="0" borderId="29" xfId="19" applyFont="1" applyFill="1" applyBorder="1" applyAlignment="1" applyProtection="1">
      <alignment horizontal="left" vertical="center" wrapText="1" indent="2"/>
      <protection locked="0"/>
    </xf>
    <xf numFmtId="0" fontId="44" fillId="0" borderId="29" xfId="19" applyFont="1" applyFill="1" applyBorder="1" applyAlignment="1" applyProtection="1">
      <alignment horizontal="left" vertical="center" indent="2" shrinkToFit="1"/>
      <protection locked="0"/>
    </xf>
    <xf numFmtId="0" fontId="45" fillId="0" borderId="29" xfId="19" applyFont="1" applyFill="1" applyBorder="1" applyAlignment="1" applyProtection="1">
      <alignment vertical="center" wrapText="1"/>
      <protection locked="0"/>
    </xf>
    <xf numFmtId="0" fontId="44" fillId="0" borderId="29" xfId="19" applyFont="1" applyFill="1" applyBorder="1" applyAlignment="1" applyProtection="1">
      <alignment vertical="center" wrapText="1"/>
      <protection locked="0"/>
    </xf>
    <xf numFmtId="9" fontId="44" fillId="0" borderId="22" xfId="1" applyNumberFormat="1" applyFont="1" applyFill="1" applyBorder="1" applyAlignment="1" applyProtection="1">
      <alignment vertical="center" wrapText="1"/>
    </xf>
    <xf numFmtId="9" fontId="44" fillId="0" borderId="11" xfId="1" applyNumberFormat="1" applyFont="1" applyFill="1" applyBorder="1" applyAlignment="1" applyProtection="1">
      <alignment vertical="center" wrapText="1"/>
    </xf>
    <xf numFmtId="9" fontId="44" fillId="0" borderId="4" xfId="1" applyNumberFormat="1" applyFont="1" applyFill="1" applyBorder="1" applyAlignment="1" applyProtection="1">
      <alignment vertical="center" wrapText="1"/>
    </xf>
    <xf numFmtId="0" fontId="44" fillId="0" borderId="29" xfId="19" applyFont="1" applyFill="1" applyBorder="1" applyAlignment="1" applyProtection="1">
      <alignment vertical="center" wrapText="1"/>
    </xf>
    <xf numFmtId="9" fontId="44" fillId="0" borderId="22" xfId="1" applyNumberFormat="1" applyFont="1" applyFill="1" applyBorder="1" applyAlignment="1" applyProtection="1">
      <alignment vertical="center" wrapText="1" shrinkToFit="1"/>
    </xf>
    <xf numFmtId="9" fontId="44" fillId="0" borderId="11" xfId="1" applyNumberFormat="1" applyFont="1" applyFill="1" applyBorder="1" applyAlignment="1" applyProtection="1">
      <alignment vertical="center" wrapText="1" shrinkToFit="1"/>
    </xf>
    <xf numFmtId="38" fontId="44" fillId="0" borderId="29" xfId="1" applyFont="1" applyFill="1" applyBorder="1" applyAlignment="1" applyProtection="1">
      <alignment vertical="center" wrapText="1"/>
    </xf>
    <xf numFmtId="0" fontId="44" fillId="0" borderId="29" xfId="0" applyFont="1" applyFill="1" applyBorder="1" applyAlignment="1" applyProtection="1">
      <alignment vertical="center"/>
      <protection locked="0"/>
    </xf>
    <xf numFmtId="0" fontId="44" fillId="0" borderId="22" xfId="0" applyFont="1" applyFill="1" applyBorder="1" applyAlignment="1" applyProtection="1">
      <alignment vertical="center"/>
      <protection locked="0"/>
    </xf>
    <xf numFmtId="0" fontId="44" fillId="0" borderId="11" xfId="0" applyFont="1" applyFill="1" applyBorder="1" applyAlignment="1" applyProtection="1">
      <alignment vertical="center"/>
      <protection locked="0"/>
    </xf>
    <xf numFmtId="0" fontId="44" fillId="0" borderId="4" xfId="0" applyFont="1" applyFill="1" applyBorder="1" applyAlignment="1" applyProtection="1">
      <alignment vertical="center"/>
      <protection locked="0"/>
    </xf>
    <xf numFmtId="0" fontId="44" fillId="0" borderId="35" xfId="0" applyFont="1" applyFill="1" applyBorder="1" applyProtection="1">
      <protection locked="0"/>
    </xf>
    <xf numFmtId="0" fontId="47" fillId="0" borderId="36" xfId="0" applyFont="1" applyFill="1" applyBorder="1" applyAlignment="1" applyProtection="1">
      <alignment vertical="center"/>
      <protection locked="0"/>
    </xf>
    <xf numFmtId="38" fontId="44" fillId="0" borderId="54" xfId="0" applyNumberFormat="1" applyFont="1" applyFill="1" applyBorder="1" applyAlignment="1" applyProtection="1">
      <alignment vertical="center"/>
    </xf>
    <xf numFmtId="38" fontId="44" fillId="0" borderId="39" xfId="0" applyNumberFormat="1" applyFont="1" applyFill="1" applyBorder="1" applyAlignment="1" applyProtection="1">
      <alignment vertical="center"/>
    </xf>
    <xf numFmtId="38" fontId="44" fillId="0" borderId="51" xfId="0" applyNumberFormat="1" applyFont="1" applyFill="1" applyBorder="1" applyAlignment="1" applyProtection="1">
      <alignment vertical="center"/>
    </xf>
    <xf numFmtId="38" fontId="44" fillId="0" borderId="36" xfId="0" applyNumberFormat="1" applyFont="1" applyFill="1" applyBorder="1" applyAlignment="1" applyProtection="1">
      <alignment vertical="center"/>
    </xf>
    <xf numFmtId="0" fontId="44" fillId="0" borderId="40" xfId="0" applyFont="1" applyFill="1" applyBorder="1" applyProtection="1">
      <protection locked="0"/>
    </xf>
    <xf numFmtId="0" fontId="44" fillId="0" borderId="0" xfId="0" applyFont="1" applyFill="1" applyAlignment="1" applyProtection="1">
      <alignment vertical="center"/>
      <protection locked="0"/>
    </xf>
    <xf numFmtId="0" fontId="44" fillId="0" borderId="32" xfId="0" applyFont="1" applyFill="1" applyBorder="1" applyProtection="1">
      <protection locked="0"/>
    </xf>
    <xf numFmtId="0" fontId="45" fillId="0" borderId="31" xfId="0" applyFont="1" applyFill="1" applyBorder="1" applyAlignment="1" applyProtection="1">
      <alignment vertical="center"/>
      <protection locked="0"/>
    </xf>
    <xf numFmtId="0" fontId="44" fillId="0" borderId="52" xfId="19" applyFont="1" applyFill="1" applyBorder="1" applyAlignment="1" applyProtection="1">
      <alignment horizontal="center" vertical="center"/>
      <protection locked="0"/>
    </xf>
    <xf numFmtId="38" fontId="44" fillId="0" borderId="55" xfId="1" applyFont="1" applyFill="1" applyBorder="1" applyAlignment="1" applyProtection="1">
      <alignment horizontal="center" vertical="center" wrapText="1"/>
    </xf>
    <xf numFmtId="38" fontId="44" fillId="0" borderId="56" xfId="1" applyFont="1" applyFill="1" applyBorder="1" applyAlignment="1" applyProtection="1">
      <alignment horizontal="center" vertical="center" wrapText="1"/>
    </xf>
    <xf numFmtId="38" fontId="44" fillId="0" borderId="57" xfId="1" applyFont="1" applyFill="1" applyBorder="1" applyAlignment="1" applyProtection="1">
      <alignment horizontal="center" vertical="center" wrapText="1"/>
    </xf>
    <xf numFmtId="0" fontId="44" fillId="0" borderId="52" xfId="19" applyFont="1" applyFill="1" applyBorder="1" applyAlignment="1" applyProtection="1">
      <alignment horizontal="center" vertical="center" shrinkToFit="1"/>
      <protection locked="0"/>
    </xf>
    <xf numFmtId="0" fontId="45" fillId="0" borderId="29" xfId="19" applyFont="1" applyFill="1" applyBorder="1" applyAlignment="1" applyProtection="1">
      <alignment vertical="center" wrapText="1"/>
    </xf>
    <xf numFmtId="0" fontId="45" fillId="0" borderId="36" xfId="19" applyFont="1" applyFill="1" applyBorder="1" applyAlignment="1" applyProtection="1">
      <alignment vertical="center" wrapText="1"/>
      <protection locked="0"/>
    </xf>
    <xf numFmtId="38" fontId="44" fillId="0" borderId="54" xfId="1" applyFont="1" applyFill="1" applyBorder="1" applyAlignment="1" applyProtection="1">
      <alignment vertical="center" wrapText="1"/>
    </xf>
    <xf numFmtId="38" fontId="44" fillId="0" borderId="39" xfId="1" applyFont="1" applyFill="1" applyBorder="1" applyAlignment="1" applyProtection="1">
      <alignment vertical="center" wrapText="1"/>
    </xf>
    <xf numFmtId="38" fontId="44" fillId="0" borderId="51" xfId="1" applyFont="1" applyFill="1" applyBorder="1" applyAlignment="1" applyProtection="1">
      <alignment vertical="center" wrapText="1"/>
    </xf>
    <xf numFmtId="38" fontId="44" fillId="0" borderId="36" xfId="1" applyFont="1" applyFill="1" applyBorder="1" applyAlignment="1" applyProtection="1">
      <alignment vertical="center" wrapText="1"/>
    </xf>
    <xf numFmtId="0" fontId="44" fillId="0" borderId="33" xfId="0" applyFont="1" applyFill="1" applyBorder="1" applyProtection="1">
      <protection locked="0"/>
    </xf>
    <xf numFmtId="0" fontId="44" fillId="0" borderId="58" xfId="19" applyFont="1" applyFill="1" applyBorder="1" applyAlignment="1" applyProtection="1">
      <alignment horizontal="center" vertical="center" shrinkToFit="1"/>
      <protection locked="0"/>
    </xf>
    <xf numFmtId="38" fontId="44" fillId="0" borderId="40" xfId="1" applyFont="1" applyFill="1" applyBorder="1" applyAlignment="1" applyProtection="1">
      <alignment vertical="center"/>
      <protection locked="0"/>
    </xf>
    <xf numFmtId="0" fontId="20" fillId="0" borderId="0" xfId="0" applyFont="1" applyProtection="1">
      <protection locked="0"/>
    </xf>
    <xf numFmtId="0" fontId="45" fillId="0" borderId="0" xfId="19" applyFont="1" applyProtection="1">
      <alignment vertical="center"/>
      <protection locked="0"/>
    </xf>
    <xf numFmtId="49" fontId="4" fillId="0" borderId="0" xfId="0" applyNumberFormat="1" applyFont="1" applyAlignment="1" applyProtection="1">
      <alignment horizontal="right" vertical="center"/>
      <protection locked="0"/>
    </xf>
    <xf numFmtId="38" fontId="4" fillId="0" borderId="6" xfId="1" applyFont="1" applyBorder="1" applyAlignment="1" applyProtection="1">
      <alignment vertical="center" shrinkToFit="1"/>
      <protection locked="0"/>
    </xf>
    <xf numFmtId="38" fontId="5" fillId="0" borderId="6" xfId="1" applyFont="1" applyBorder="1" applyAlignment="1" applyProtection="1">
      <alignment vertical="center"/>
      <protection locked="0"/>
    </xf>
    <xf numFmtId="38" fontId="4" fillId="0" borderId="2" xfId="1" applyFont="1" applyBorder="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wrapText="1"/>
      <protection locked="0"/>
    </xf>
    <xf numFmtId="9" fontId="44" fillId="0" borderId="29" xfId="1" applyNumberFormat="1" applyFont="1" applyFill="1" applyBorder="1" applyAlignment="1" applyProtection="1">
      <alignment vertical="center" wrapText="1"/>
      <protection locked="0"/>
    </xf>
    <xf numFmtId="9" fontId="44" fillId="0" borderId="30" xfId="1" applyNumberFormat="1" applyFont="1" applyFill="1" applyBorder="1" applyAlignment="1" applyProtection="1">
      <alignment vertical="center" wrapText="1"/>
      <protection locked="0"/>
    </xf>
    <xf numFmtId="38" fontId="44" fillId="0" borderId="29" xfId="1" applyFont="1" applyFill="1" applyBorder="1" applyAlignment="1" applyProtection="1">
      <alignment vertical="center" wrapText="1"/>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5" fillId="0" borderId="2" xfId="0" applyFont="1" applyBorder="1" applyAlignment="1" applyProtection="1">
      <alignment horizontal="center" vertical="center"/>
      <protection locked="0"/>
    </xf>
    <xf numFmtId="0" fontId="4" fillId="0" borderId="9"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19" xfId="0" applyFont="1" applyBorder="1" applyAlignment="1" applyProtection="1">
      <alignment horizontal="left" vertical="center" shrinkToFit="1"/>
      <protection locked="0"/>
    </xf>
    <xf numFmtId="0" fontId="7" fillId="0" borderId="0" xfId="0" applyFont="1" applyBorder="1" applyAlignment="1" applyProtection="1">
      <alignment vertical="center"/>
      <protection locked="0"/>
    </xf>
    <xf numFmtId="0" fontId="44"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48" fillId="0" borderId="0" xfId="0" applyFont="1" applyAlignment="1" applyProtection="1">
      <alignment vertical="center"/>
      <protection locked="0"/>
    </xf>
    <xf numFmtId="0" fontId="48" fillId="0" borderId="0" xfId="0" applyFont="1" applyAlignment="1" applyProtection="1">
      <alignment horizontal="left" vertical="center"/>
      <protection locked="0"/>
    </xf>
    <xf numFmtId="0" fontId="44" fillId="0" borderId="0" xfId="0" applyFont="1" applyAlignment="1" applyProtection="1">
      <alignment horizontal="center" vertical="center"/>
      <protection locked="0"/>
    </xf>
    <xf numFmtId="0" fontId="49" fillId="0" borderId="0" xfId="0" applyFont="1" applyAlignment="1" applyProtection="1">
      <alignment horizontal="center" vertical="center"/>
      <protection locked="0"/>
    </xf>
    <xf numFmtId="0" fontId="4" fillId="0" borderId="0" xfId="0" applyFont="1" applyAlignment="1" applyProtection="1">
      <alignment vertical="top"/>
      <protection locked="0"/>
    </xf>
    <xf numFmtId="0" fontId="4" fillId="0" borderId="0" xfId="0" applyFont="1" applyAlignment="1" applyProtection="1">
      <alignment horizontal="left" vertical="center" indent="2"/>
      <protection locked="0"/>
    </xf>
    <xf numFmtId="0" fontId="6" fillId="0" borderId="7" xfId="0" applyFont="1" applyBorder="1" applyAlignment="1" applyProtection="1">
      <alignment vertical="center" shrinkToFit="1"/>
      <protection locked="0"/>
    </xf>
    <xf numFmtId="3" fontId="4" fillId="2" borderId="14" xfId="0" applyNumberFormat="1" applyFont="1" applyFill="1" applyBorder="1" applyAlignment="1" applyProtection="1">
      <alignment vertical="center"/>
      <protection locked="0"/>
    </xf>
    <xf numFmtId="3" fontId="5" fillId="2" borderId="14" xfId="0" applyNumberFormat="1" applyFont="1" applyFill="1" applyBorder="1" applyAlignment="1" applyProtection="1">
      <alignment vertical="center"/>
      <protection locked="0"/>
    </xf>
    <xf numFmtId="3" fontId="4" fillId="2" borderId="23" xfId="0" applyNumberFormat="1" applyFont="1" applyFill="1" applyBorder="1" applyAlignment="1" applyProtection="1">
      <alignment vertical="center"/>
      <protection locked="0"/>
    </xf>
    <xf numFmtId="38" fontId="4" fillId="2" borderId="14" xfId="0" applyNumberFormat="1" applyFont="1" applyFill="1" applyBorder="1" applyAlignment="1" applyProtection="1">
      <alignment vertical="center"/>
      <protection locked="0"/>
    </xf>
    <xf numFmtId="3" fontId="4" fillId="2" borderId="14" xfId="1" applyNumberFormat="1"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3" fontId="4" fillId="2" borderId="14" xfId="1" applyNumberFormat="1" applyFont="1" applyFill="1" applyBorder="1" applyAlignment="1" applyProtection="1">
      <alignment vertical="center" wrapText="1"/>
      <protection locked="0"/>
    </xf>
    <xf numFmtId="3" fontId="7" fillId="2" borderId="14" xfId="0" applyNumberFormat="1" applyFont="1" applyFill="1" applyBorder="1" applyAlignment="1" applyProtection="1">
      <alignment vertical="center"/>
      <protection locked="0"/>
    </xf>
    <xf numFmtId="3" fontId="4" fillId="2" borderId="16" xfId="1" applyNumberFormat="1" applyFont="1" applyFill="1" applyBorder="1" applyAlignment="1" applyProtection="1">
      <alignment vertical="center"/>
      <protection locked="0"/>
    </xf>
    <xf numFmtId="3" fontId="4" fillId="2" borderId="24" xfId="0" applyNumberFormat="1" applyFont="1" applyFill="1" applyBorder="1" applyAlignment="1" applyProtection="1">
      <alignment vertical="center"/>
      <protection locked="0"/>
    </xf>
    <xf numFmtId="0" fontId="7" fillId="0" borderId="14" xfId="0" applyFont="1" applyBorder="1" applyAlignment="1" applyProtection="1">
      <alignment horizontal="left" vertical="center"/>
      <protection locked="0"/>
    </xf>
    <xf numFmtId="38" fontId="4" fillId="2" borderId="0" xfId="0" applyNumberFormat="1" applyFont="1" applyFill="1" applyBorder="1" applyAlignment="1" applyProtection="1">
      <alignment vertical="center"/>
      <protection locked="0"/>
    </xf>
    <xf numFmtId="0" fontId="17" fillId="0" borderId="0" xfId="0" applyFont="1" applyBorder="1" applyAlignment="1" applyProtection="1">
      <alignment horizontal="center" vertical="center"/>
      <protection locked="0"/>
    </xf>
    <xf numFmtId="0" fontId="5" fillId="0" borderId="0" xfId="0" applyFont="1" applyAlignment="1" applyProtection="1">
      <alignment horizontal="center" vertical="center" shrinkToFit="1"/>
      <protection locked="0"/>
    </xf>
    <xf numFmtId="3" fontId="5" fillId="0" borderId="6" xfId="0" applyNumberFormat="1" applyFont="1" applyBorder="1" applyAlignment="1" applyProtection="1">
      <alignment vertical="center" shrinkToFit="1"/>
      <protection locked="0"/>
    </xf>
    <xf numFmtId="0" fontId="5" fillId="0" borderId="59" xfId="0" applyFont="1" applyBorder="1" applyAlignment="1" applyProtection="1">
      <alignment vertical="center" shrinkToFit="1"/>
      <protection locked="0"/>
    </xf>
    <xf numFmtId="3" fontId="5" fillId="0" borderId="6" xfId="0" applyNumberFormat="1" applyFont="1" applyBorder="1" applyAlignment="1" applyProtection="1">
      <alignment horizontal="right" vertical="center"/>
      <protection locked="0"/>
    </xf>
    <xf numFmtId="0" fontId="20" fillId="0" borderId="7" xfId="0" applyFont="1" applyBorder="1" applyAlignment="1" applyProtection="1">
      <alignment vertical="center"/>
      <protection locked="0"/>
    </xf>
    <xf numFmtId="0" fontId="9" fillId="0" borderId="13" xfId="0" applyFont="1" applyBorder="1" applyAlignment="1" applyProtection="1">
      <alignment vertical="center" shrinkToFit="1"/>
      <protection locked="0"/>
    </xf>
    <xf numFmtId="58" fontId="9" fillId="0" borderId="13" xfId="0" applyNumberFormat="1" applyFont="1" applyBorder="1" applyAlignment="1" applyProtection="1">
      <alignment horizontal="right" vertical="center" shrinkToFit="1"/>
      <protection locked="0"/>
    </xf>
    <xf numFmtId="179" fontId="4" fillId="0" borderId="13" xfId="0" applyNumberFormat="1" applyFont="1" applyBorder="1" applyAlignment="1" applyProtection="1">
      <alignment horizontal="right" vertical="center" shrinkToFit="1"/>
      <protection locked="0"/>
    </xf>
    <xf numFmtId="0" fontId="20" fillId="0" borderId="13" xfId="0" applyFont="1" applyBorder="1" applyAlignment="1" applyProtection="1">
      <alignment vertical="center" shrinkToFit="1"/>
      <protection locked="0"/>
    </xf>
    <xf numFmtId="38" fontId="4" fillId="2" borderId="9" xfId="1" applyFont="1" applyFill="1" applyBorder="1" applyAlignment="1" applyProtection="1">
      <alignment vertical="center" shrinkToFit="1"/>
      <protection locked="0"/>
    </xf>
    <xf numFmtId="0" fontId="17" fillId="0" borderId="0" xfId="0" applyFont="1" applyAlignment="1" applyProtection="1">
      <alignment vertical="center"/>
      <protection locked="0"/>
    </xf>
    <xf numFmtId="0" fontId="15" fillId="0" borderId="0" xfId="0" applyFont="1" applyAlignment="1" applyProtection="1">
      <alignment vertical="center" wrapText="1" shrinkToFit="1"/>
      <protection locked="0"/>
    </xf>
    <xf numFmtId="38" fontId="5" fillId="0" borderId="0" xfId="1" applyFont="1" applyAlignment="1" applyProtection="1">
      <alignment horizontal="right" vertical="center" shrinkToFit="1"/>
      <protection locked="0"/>
    </xf>
    <xf numFmtId="0" fontId="53" fillId="0" borderId="6" xfId="0" applyFont="1" applyBorder="1" applyAlignment="1" applyProtection="1">
      <alignment vertical="center" shrinkToFit="1"/>
      <protection locked="0"/>
    </xf>
    <xf numFmtId="3" fontId="5" fillId="0" borderId="0" xfId="0" applyNumberFormat="1" applyFont="1" applyAlignment="1" applyProtection="1">
      <alignment horizontal="right" vertical="center"/>
      <protection locked="0"/>
    </xf>
    <xf numFmtId="0" fontId="17" fillId="0" borderId="0" xfId="0" applyFont="1" applyBorder="1" applyAlignment="1" applyProtection="1">
      <alignment vertical="center"/>
      <protection locked="0"/>
    </xf>
    <xf numFmtId="38" fontId="44" fillId="2" borderId="22" xfId="1" applyFont="1" applyFill="1" applyBorder="1" applyAlignment="1" applyProtection="1">
      <alignment vertical="center" wrapText="1"/>
      <protection locked="0"/>
    </xf>
    <xf numFmtId="38" fontId="44" fillId="2" borderId="11" xfId="1" applyFont="1" applyFill="1" applyBorder="1" applyAlignment="1" applyProtection="1">
      <alignment vertical="center" wrapText="1"/>
      <protection locked="0"/>
    </xf>
    <xf numFmtId="38" fontId="44" fillId="2" borderId="4" xfId="1" applyFont="1" applyFill="1" applyBorder="1" applyAlignment="1" applyProtection="1">
      <alignment vertical="center" wrapText="1"/>
      <protection locked="0"/>
    </xf>
    <xf numFmtId="38" fontId="44" fillId="2" borderId="29" xfId="1" applyFont="1" applyFill="1" applyBorder="1" applyAlignment="1" applyProtection="1">
      <alignment vertical="center"/>
      <protection locked="0"/>
    </xf>
    <xf numFmtId="38" fontId="44" fillId="2" borderId="29" xfId="1" applyFont="1" applyFill="1" applyBorder="1" applyAlignment="1" applyProtection="1">
      <alignment vertical="center" wrapText="1"/>
      <protection locked="0"/>
    </xf>
    <xf numFmtId="38" fontId="44" fillId="2" borderId="36" xfId="0" applyNumberFormat="1" applyFont="1" applyFill="1" applyBorder="1" applyAlignment="1" applyProtection="1">
      <alignment vertical="center"/>
      <protection locked="0"/>
    </xf>
    <xf numFmtId="9" fontId="44" fillId="2" borderId="11" xfId="1" applyNumberFormat="1" applyFont="1" applyFill="1" applyBorder="1" applyAlignment="1" applyProtection="1">
      <alignment vertical="center" wrapText="1"/>
      <protection locked="0"/>
    </xf>
    <xf numFmtId="9" fontId="44" fillId="2" borderId="4" xfId="1" applyNumberFormat="1" applyFont="1" applyFill="1" applyBorder="1" applyAlignment="1" applyProtection="1">
      <alignment vertical="center" wrapText="1"/>
      <protection locked="0"/>
    </xf>
    <xf numFmtId="9" fontId="44" fillId="2" borderId="11" xfId="1" applyNumberFormat="1" applyFont="1" applyFill="1" applyBorder="1" applyAlignment="1" applyProtection="1">
      <alignment vertical="center" wrapText="1" shrinkToFit="1"/>
      <protection locked="0"/>
    </xf>
    <xf numFmtId="9" fontId="55" fillId="2" borderId="22" xfId="1" applyNumberFormat="1" applyFont="1" applyFill="1" applyBorder="1" applyAlignment="1" applyProtection="1">
      <alignment vertical="center" wrapText="1"/>
      <protection locked="0"/>
    </xf>
    <xf numFmtId="9" fontId="55" fillId="2" borderId="22" xfId="1" applyNumberFormat="1" applyFont="1" applyFill="1" applyBorder="1" applyAlignment="1" applyProtection="1">
      <alignment vertical="center" wrapText="1" shrinkToFit="1"/>
      <protection locked="0"/>
    </xf>
    <xf numFmtId="0" fontId="45" fillId="0" borderId="34" xfId="19" applyFont="1" applyFill="1" applyBorder="1" applyAlignment="1" applyProtection="1">
      <alignment vertical="center" wrapText="1"/>
      <protection locked="0"/>
    </xf>
    <xf numFmtId="38" fontId="44" fillId="2" borderId="54" xfId="0" applyNumberFormat="1" applyFont="1" applyFill="1" applyBorder="1" applyAlignment="1" applyProtection="1">
      <alignment vertical="center"/>
      <protection locked="0"/>
    </xf>
    <xf numFmtId="38" fontId="44" fillId="2" borderId="39" xfId="0" applyNumberFormat="1" applyFont="1" applyFill="1" applyBorder="1" applyAlignment="1" applyProtection="1">
      <alignment vertical="center"/>
      <protection locked="0"/>
    </xf>
    <xf numFmtId="38" fontId="44" fillId="2" borderId="51" xfId="0" applyNumberFormat="1" applyFont="1" applyFill="1" applyBorder="1" applyAlignment="1" applyProtection="1">
      <alignment vertical="center"/>
      <protection locked="0"/>
    </xf>
    <xf numFmtId="0" fontId="46" fillId="0" borderId="32" xfId="0" applyFont="1" applyFill="1" applyBorder="1" applyAlignment="1" applyProtection="1">
      <alignment horizontal="left" vertical="center" wrapText="1"/>
      <protection locked="0"/>
    </xf>
    <xf numFmtId="38" fontId="44" fillId="2" borderId="55" xfId="1" applyFont="1" applyFill="1" applyBorder="1" applyAlignment="1" applyProtection="1">
      <alignment horizontal="center" vertical="center" wrapText="1"/>
      <protection locked="0"/>
    </xf>
    <xf numFmtId="38" fontId="44" fillId="2" borderId="56" xfId="1" applyFont="1" applyFill="1" applyBorder="1" applyAlignment="1" applyProtection="1">
      <alignment horizontal="center" vertical="center" wrapText="1"/>
      <protection locked="0"/>
    </xf>
    <xf numFmtId="38" fontId="44" fillId="2" borderId="57" xfId="1" applyFont="1" applyFill="1" applyBorder="1" applyAlignment="1" applyProtection="1">
      <alignment horizontal="center" vertical="center" wrapText="1"/>
      <protection locked="0"/>
    </xf>
    <xf numFmtId="38" fontId="44" fillId="2" borderId="36" xfId="1" applyFont="1" applyFill="1" applyBorder="1" applyAlignment="1" applyProtection="1">
      <alignment vertical="center" wrapText="1"/>
      <protection locked="0"/>
    </xf>
    <xf numFmtId="38" fontId="44" fillId="2" borderId="54" xfId="1" applyFont="1" applyFill="1" applyBorder="1" applyAlignment="1" applyProtection="1">
      <alignment vertical="center" wrapText="1"/>
      <protection locked="0"/>
    </xf>
    <xf numFmtId="38" fontId="44" fillId="2" borderId="39" xfId="1" applyFont="1" applyFill="1" applyBorder="1" applyAlignment="1" applyProtection="1">
      <alignment vertical="center" wrapText="1"/>
      <protection locked="0"/>
    </xf>
    <xf numFmtId="38" fontId="44" fillId="2" borderId="51" xfId="1" applyFont="1" applyFill="1" applyBorder="1" applyAlignment="1" applyProtection="1">
      <alignment vertical="center" wrapText="1"/>
      <protection locked="0"/>
    </xf>
    <xf numFmtId="0" fontId="44" fillId="0" borderId="29" xfId="0" applyFont="1" applyFill="1" applyBorder="1" applyAlignment="1" applyProtection="1">
      <alignment horizontal="left" vertical="center" wrapText="1" indent="2" shrinkToFit="1"/>
      <protection locked="0"/>
    </xf>
    <xf numFmtId="3" fontId="4" fillId="0" borderId="6" xfId="0" applyNumberFormat="1" applyFont="1" applyBorder="1" applyAlignment="1" applyProtection="1">
      <alignment vertical="center"/>
      <protection locked="0"/>
    </xf>
    <xf numFmtId="38" fontId="44" fillId="0" borderId="11" xfId="1" applyFont="1" applyFill="1" applyBorder="1" applyAlignment="1" applyProtection="1">
      <alignment horizontal="right" vertical="center" wrapText="1"/>
      <protection locked="0"/>
    </xf>
    <xf numFmtId="38" fontId="44" fillId="0" borderId="11" xfId="1" applyFont="1" applyFill="1" applyBorder="1" applyAlignment="1" applyProtection="1">
      <alignment horizontal="right" vertical="center" wrapText="1"/>
    </xf>
    <xf numFmtId="38" fontId="44" fillId="0" borderId="2" xfId="1" applyFont="1" applyFill="1" applyBorder="1" applyAlignment="1" applyProtection="1">
      <alignment horizontal="right" vertical="center" wrapText="1"/>
    </xf>
    <xf numFmtId="38" fontId="44" fillId="2" borderId="2" xfId="1" applyFont="1" applyFill="1" applyBorder="1" applyAlignment="1" applyProtection="1">
      <alignment horizontal="right" vertical="center" wrapText="1"/>
      <protection locked="0"/>
    </xf>
    <xf numFmtId="38" fontId="44" fillId="2" borderId="11" xfId="1" applyFont="1" applyFill="1" applyBorder="1" applyAlignment="1" applyProtection="1">
      <alignment horizontal="right" vertical="center" wrapText="1"/>
      <protection locked="0"/>
    </xf>
    <xf numFmtId="38" fontId="44" fillId="0" borderId="22" xfId="1" applyFont="1" applyFill="1" applyBorder="1" applyAlignment="1" applyProtection="1">
      <alignment horizontal="right" vertical="center"/>
    </xf>
    <xf numFmtId="38" fontId="44" fillId="0" borderId="11" xfId="1" applyFont="1" applyFill="1" applyBorder="1" applyAlignment="1" applyProtection="1">
      <alignment horizontal="right" vertical="center"/>
    </xf>
    <xf numFmtId="38" fontId="44" fillId="0" borderId="4" xfId="1" applyFont="1" applyFill="1" applyBorder="1" applyAlignment="1" applyProtection="1">
      <alignment horizontal="right" vertical="center"/>
    </xf>
    <xf numFmtId="38" fontId="44" fillId="0" borderId="60" xfId="1" applyFont="1" applyFill="1" applyBorder="1" applyProtection="1">
      <protection locked="0"/>
    </xf>
    <xf numFmtId="38" fontId="44" fillId="0" borderId="62" xfId="1" applyFont="1" applyFill="1" applyBorder="1" applyProtection="1">
      <protection locked="0"/>
    </xf>
    <xf numFmtId="38" fontId="44" fillId="0" borderId="39" xfId="1" applyFont="1" applyFill="1" applyBorder="1" applyAlignment="1" applyProtection="1">
      <alignment horizontal="right" vertical="center" wrapText="1"/>
    </xf>
    <xf numFmtId="38" fontId="44" fillId="0" borderId="64" xfId="1" applyFont="1" applyFill="1" applyBorder="1" applyProtection="1">
      <protection locked="0"/>
    </xf>
    <xf numFmtId="38" fontId="44" fillId="2" borderId="39" xfId="1" applyFont="1" applyFill="1" applyBorder="1" applyAlignment="1" applyProtection="1">
      <alignment horizontal="right" vertical="center" wrapText="1"/>
      <protection locked="0"/>
    </xf>
    <xf numFmtId="0" fontId="47" fillId="0" borderId="61" xfId="0" applyFont="1" applyFill="1" applyBorder="1" applyAlignment="1" applyProtection="1">
      <alignment vertical="center"/>
      <protection locked="0"/>
    </xf>
    <xf numFmtId="0" fontId="44" fillId="0" borderId="62" xfId="0" applyFont="1" applyFill="1" applyBorder="1" applyProtection="1">
      <protection locked="0"/>
    </xf>
    <xf numFmtId="38" fontId="44" fillId="2" borderId="22" xfId="1" applyFont="1" applyFill="1" applyBorder="1" applyAlignment="1" applyProtection="1">
      <alignment vertical="center"/>
      <protection locked="0"/>
    </xf>
    <xf numFmtId="38" fontId="44" fillId="2" borderId="11" xfId="1" applyFont="1" applyFill="1" applyBorder="1" applyAlignment="1" applyProtection="1">
      <alignment vertical="center"/>
      <protection locked="0"/>
    </xf>
    <xf numFmtId="38" fontId="44" fillId="2" borderId="4" xfId="1" applyFont="1" applyFill="1" applyBorder="1" applyAlignment="1" applyProtection="1">
      <alignment vertical="center"/>
      <protection locked="0"/>
    </xf>
    <xf numFmtId="38" fontId="44" fillId="0" borderId="0" xfId="0" applyNumberFormat="1" applyFont="1" applyFill="1" applyBorder="1" applyAlignment="1" applyProtection="1">
      <alignment vertical="center"/>
      <protection locked="0"/>
    </xf>
    <xf numFmtId="0" fontId="4" fillId="0" borderId="0" xfId="0" applyFont="1" applyBorder="1" applyAlignment="1" applyProtection="1">
      <alignment horizontal="center" vertical="center" shrinkToFit="1"/>
    </xf>
    <xf numFmtId="0" fontId="4" fillId="0" borderId="0" xfId="0" applyFont="1" applyBorder="1" applyAlignment="1" applyProtection="1">
      <alignment vertical="center" shrinkToFit="1"/>
    </xf>
    <xf numFmtId="3" fontId="4" fillId="0" borderId="0" xfId="0" applyNumberFormat="1" applyFont="1" applyBorder="1" applyAlignment="1" applyProtection="1">
      <alignment vertical="center"/>
    </xf>
    <xf numFmtId="0" fontId="4" fillId="0" borderId="0" xfId="0" applyFont="1" applyBorder="1" applyAlignment="1" applyProtection="1">
      <alignment horizontal="center" vertical="center"/>
    </xf>
    <xf numFmtId="0" fontId="45" fillId="0" borderId="31" xfId="0" applyFont="1" applyBorder="1" applyAlignment="1" applyProtection="1">
      <alignment vertical="center"/>
      <protection locked="0"/>
    </xf>
    <xf numFmtId="0" fontId="44" fillId="0" borderId="34" xfId="0" applyFont="1" applyBorder="1" applyAlignment="1" applyProtection="1">
      <alignment horizontal="left" vertical="center" wrapText="1" indent="1"/>
      <protection locked="0"/>
    </xf>
    <xf numFmtId="0" fontId="44" fillId="0" borderId="63" xfId="0" applyFont="1" applyBorder="1" applyAlignment="1" applyProtection="1">
      <alignment horizontal="left" vertical="center" wrapText="1" indent="1"/>
      <protection locked="0"/>
    </xf>
    <xf numFmtId="0" fontId="15" fillId="0" borderId="0" xfId="0" applyFont="1" applyAlignment="1" applyProtection="1">
      <alignment horizontal="left" vertical="center"/>
      <protection locked="0"/>
    </xf>
    <xf numFmtId="0" fontId="17" fillId="0" borderId="19"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13" xfId="0" applyFont="1" applyBorder="1" applyAlignment="1" applyProtection="1">
      <alignment horizontal="center" vertical="center"/>
    </xf>
    <xf numFmtId="0" fontId="4" fillId="0" borderId="0" xfId="0" applyFont="1" applyBorder="1" applyAlignment="1" applyProtection="1">
      <alignment horizontal="center" vertical="center" wrapText="1"/>
    </xf>
    <xf numFmtId="3" fontId="4" fillId="0" borderId="4" xfId="0" applyNumberFormat="1" applyFont="1" applyBorder="1" applyAlignment="1" applyProtection="1">
      <alignment horizontal="center" vertical="center"/>
      <protection locked="0"/>
    </xf>
    <xf numFmtId="3" fontId="4" fillId="0" borderId="22" xfId="0" applyNumberFormat="1"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19"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4" fillId="0" borderId="13" xfId="0" applyFont="1" applyBorder="1" applyAlignment="1" applyProtection="1">
      <alignment horizontal="left" vertical="center" shrinkToFit="1"/>
    </xf>
    <xf numFmtId="0" fontId="4" fillId="0" borderId="19"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9" fillId="0" borderId="0" xfId="0" applyFont="1" applyAlignment="1" applyProtection="1">
      <alignment horizontal="left" vertical="center"/>
      <protection locked="0"/>
    </xf>
    <xf numFmtId="0" fontId="49"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wrapText="1" indent="3"/>
      <protection locked="0"/>
    </xf>
    <xf numFmtId="0" fontId="4" fillId="0" borderId="0" xfId="0" applyFont="1" applyAlignment="1" applyProtection="1">
      <alignment horizontal="left" vertical="center" wrapText="1" indent="2"/>
      <protection locked="0"/>
    </xf>
    <xf numFmtId="0" fontId="4" fillId="0" borderId="0" xfId="0" applyFont="1" applyAlignment="1" applyProtection="1">
      <alignment horizontal="left" vertical="center" indent="2"/>
      <protection locked="0"/>
    </xf>
    <xf numFmtId="0" fontId="15" fillId="0" borderId="0" xfId="0" applyFont="1" applyAlignment="1" applyProtection="1">
      <alignment horizontal="left" vertical="center"/>
    </xf>
    <xf numFmtId="0" fontId="4" fillId="0" borderId="0" xfId="0" applyFont="1" applyBorder="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top" wrapText="1"/>
    </xf>
    <xf numFmtId="0" fontId="4" fillId="0" borderId="0" xfId="0" applyFont="1" applyAlignment="1" applyProtection="1">
      <alignment vertical="top" wrapText="1"/>
    </xf>
    <xf numFmtId="0" fontId="4" fillId="0" borderId="0" xfId="0" applyFont="1" applyBorder="1" applyAlignment="1" applyProtection="1">
      <alignment horizontal="left" vertical="top" wrapText="1"/>
    </xf>
    <xf numFmtId="0" fontId="5" fillId="0" borderId="2" xfId="0" applyFont="1" applyBorder="1" applyAlignment="1" applyProtection="1">
      <alignment horizontal="center" vertical="center" wrapText="1"/>
      <protection locked="0"/>
    </xf>
    <xf numFmtId="0" fontId="4" fillId="0" borderId="7"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5" fillId="0" borderId="2" xfId="0" applyFont="1" applyBorder="1" applyAlignment="1" applyProtection="1">
      <alignment horizontal="center" vertical="center"/>
      <protection locked="0"/>
    </xf>
    <xf numFmtId="0" fontId="4" fillId="0" borderId="7" xfId="0" applyFont="1" applyBorder="1" applyAlignment="1" applyProtection="1">
      <alignment vertical="center"/>
      <protection locked="0"/>
    </xf>
    <xf numFmtId="0" fontId="4" fillId="0" borderId="9" xfId="0" applyFont="1" applyBorder="1" applyAlignment="1" applyProtection="1">
      <alignment vertical="center"/>
      <protection locked="0"/>
    </xf>
    <xf numFmtId="0" fontId="5" fillId="0" borderId="5"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5" fillId="0" borderId="1" xfId="0" applyFont="1" applyBorder="1" applyAlignment="1" applyProtection="1">
      <alignment horizontal="center" vertical="center" wrapText="1"/>
      <protection locked="0"/>
    </xf>
    <xf numFmtId="0" fontId="4" fillId="0" borderId="6"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5" fillId="0" borderId="2" xfId="0" applyFont="1" applyBorder="1" applyAlignment="1" applyProtection="1">
      <alignment vertical="top" wrapText="1"/>
      <protection locked="0"/>
    </xf>
    <xf numFmtId="0" fontId="4" fillId="0" borderId="7" xfId="0" applyFont="1" applyBorder="1" applyAlignment="1" applyProtection="1">
      <alignment vertical="top"/>
      <protection locked="0"/>
    </xf>
    <xf numFmtId="0" fontId="5" fillId="0" borderId="1" xfId="0" applyFont="1" applyBorder="1" applyAlignment="1" applyProtection="1">
      <alignment vertical="top" wrapText="1"/>
      <protection locked="0"/>
    </xf>
    <xf numFmtId="0" fontId="4" fillId="0" borderId="6" xfId="0" applyFont="1" applyBorder="1" applyAlignment="1" applyProtection="1">
      <alignment vertical="top"/>
      <protection locked="0"/>
    </xf>
    <xf numFmtId="0" fontId="4" fillId="0" borderId="9" xfId="0" applyFont="1" applyBorder="1" applyAlignment="1" applyProtection="1">
      <alignment vertical="top"/>
      <protection locked="0"/>
    </xf>
    <xf numFmtId="0" fontId="4" fillId="0" borderId="0" xfId="0" applyFont="1" applyBorder="1" applyAlignment="1" applyProtection="1">
      <alignment horizontal="left" vertical="top" wrapText="1"/>
      <protection locked="0"/>
    </xf>
    <xf numFmtId="0" fontId="5" fillId="0" borderId="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3" fillId="0" borderId="2" xfId="0" applyFont="1" applyBorder="1" applyAlignment="1" applyProtection="1">
      <alignment horizontal="center" vertical="center" wrapText="1"/>
      <protection locked="0"/>
    </xf>
    <xf numFmtId="0" fontId="43" fillId="0" borderId="9" xfId="0" applyFont="1" applyBorder="1" applyAlignment="1" applyProtection="1">
      <alignment horizontal="center" vertical="center"/>
      <protection locked="0"/>
    </xf>
    <xf numFmtId="38" fontId="2" fillId="0" borderId="0" xfId="1" applyFont="1" applyAlignment="1" applyProtection="1">
      <alignment horizontal="center" vertical="center"/>
    </xf>
    <xf numFmtId="38" fontId="2" fillId="0" borderId="0" xfId="1" applyFont="1" applyAlignment="1" applyProtection="1">
      <alignment horizontal="left" vertical="center"/>
    </xf>
    <xf numFmtId="0" fontId="4" fillId="0" borderId="0" xfId="0" applyFont="1" applyAlignment="1" applyProtection="1">
      <alignment horizontal="left" vertical="center" wrapText="1" shrinkToFi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19"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178" fontId="4" fillId="0" borderId="0" xfId="0" applyNumberFormat="1" applyFont="1" applyAlignment="1" applyProtection="1">
      <alignment horizontal="left" vertical="center" wrapText="1" indent="3"/>
      <protection locked="0"/>
    </xf>
    <xf numFmtId="0" fontId="4" fillId="0" borderId="0" xfId="0" applyFont="1" applyAlignment="1" applyProtection="1">
      <alignment horizontal="left" vertical="center" indent="3"/>
      <protection locked="0"/>
    </xf>
    <xf numFmtId="0" fontId="4" fillId="0" borderId="0" xfId="0" applyFont="1" applyBorder="1" applyAlignment="1" applyProtection="1">
      <alignment horizontal="center" vertical="center" wrapText="1"/>
      <protection locked="0"/>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17" fillId="0" borderId="6"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4" fillId="0" borderId="19"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3"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7" fillId="0" borderId="0" xfId="0" applyFont="1" applyBorder="1" applyAlignment="1" applyProtection="1">
      <alignment horizontal="left" vertical="top" wrapText="1"/>
      <protection locked="0"/>
    </xf>
    <xf numFmtId="0" fontId="4" fillId="0" borderId="0" xfId="0" applyFont="1" applyAlignment="1" applyProtection="1">
      <alignment horizontal="left" vertical="center" indent="2" shrinkToFit="1"/>
      <protection locked="0"/>
    </xf>
    <xf numFmtId="0" fontId="15" fillId="0" borderId="0" xfId="0" applyFont="1" applyBorder="1" applyAlignment="1" applyProtection="1">
      <alignment horizontal="center" vertical="center" wrapText="1"/>
      <protection locked="0"/>
    </xf>
    <xf numFmtId="0" fontId="15" fillId="0" borderId="0" xfId="0" applyFont="1" applyAlignment="1" applyProtection="1">
      <alignment horizontal="left" vertical="center" indent="2" shrinkToFit="1"/>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left" vertical="top" wrapText="1"/>
      <protection locked="0"/>
    </xf>
    <xf numFmtId="0" fontId="4" fillId="0" borderId="0" xfId="0" applyFont="1" applyAlignment="1" applyProtection="1">
      <alignment horizontal="left" vertical="center" shrinkToFit="1"/>
      <protection locked="0"/>
    </xf>
    <xf numFmtId="38" fontId="0" fillId="2" borderId="0" xfId="1" applyFont="1" applyFill="1" applyAlignment="1" applyProtection="1">
      <alignment horizontal="left" vertical="center"/>
      <protection locked="0"/>
    </xf>
    <xf numFmtId="38" fontId="2" fillId="2" borderId="0" xfId="1" applyFont="1" applyFill="1" applyAlignment="1" applyProtection="1">
      <alignment horizontal="left" vertical="center"/>
      <protection locked="0"/>
    </xf>
    <xf numFmtId="38" fontId="0" fillId="2" borderId="0" xfId="1" applyFont="1" applyFill="1" applyAlignment="1" applyProtection="1">
      <alignment horizontal="center" vertical="center"/>
      <protection locked="0"/>
    </xf>
    <xf numFmtId="38" fontId="2" fillId="2" borderId="0" xfId="1" applyFont="1" applyFill="1" applyAlignment="1" applyProtection="1">
      <alignment horizontal="center" vertical="center"/>
      <protection locked="0"/>
    </xf>
  </cellXfs>
  <cellStyles count="71">
    <cellStyle name="20% - アクセント 1" xfId="36" builtinId="30" customBuiltin="1"/>
    <cellStyle name="20% - アクセント 2" xfId="39" builtinId="34" customBuiltin="1"/>
    <cellStyle name="20% - アクセント 3" xfId="42" builtinId="38" customBuiltin="1"/>
    <cellStyle name="20% - アクセント 4" xfId="45" builtinId="42" customBuiltin="1"/>
    <cellStyle name="20% - アクセント 5" xfId="48" builtinId="46" customBuiltin="1"/>
    <cellStyle name="20% - アクセント 6" xfId="51" builtinId="50" customBuiltin="1"/>
    <cellStyle name="40% - アクセント 1" xfId="37" builtinId="31" customBuiltin="1"/>
    <cellStyle name="40% - アクセント 2" xfId="40" builtinId="35" customBuiltin="1"/>
    <cellStyle name="40% - アクセント 3" xfId="43" builtinId="39" customBuiltin="1"/>
    <cellStyle name="40% - アクセント 4" xfId="46" builtinId="43" customBuiltin="1"/>
    <cellStyle name="40% - アクセント 5" xfId="49" builtinId="47" customBuiltin="1"/>
    <cellStyle name="40% - アクセント 6" xfId="52" builtinId="51" customBuiltin="1"/>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アクセント 1" xfId="35" builtinId="29" customBuiltin="1"/>
    <cellStyle name="アクセント 2" xfId="38" builtinId="33" customBuiltin="1"/>
    <cellStyle name="アクセント 3" xfId="41" builtinId="37" customBuiltin="1"/>
    <cellStyle name="アクセント 4" xfId="44" builtinId="41" customBuiltin="1"/>
    <cellStyle name="アクセント 5" xfId="47" builtinId="45" customBuiltin="1"/>
    <cellStyle name="アクセント 6" xfId="50" builtinId="49" customBuiltin="1"/>
    <cellStyle name="タイトル 2" xfId="66" xr:uid="{00000000-0005-0000-0000-000018000000}"/>
    <cellStyle name="タイトル 3" xfId="55" xr:uid="{00000000-0005-0000-0000-000019000000}"/>
    <cellStyle name="チェック セル" xfId="31" builtinId="23" customBuiltin="1"/>
    <cellStyle name="どちらでもない 2" xfId="56" xr:uid="{00000000-0005-0000-0000-00001B000000}"/>
    <cellStyle name="ハイパーリンク 2" xfId="69" xr:uid="{00000000-0005-0000-0000-00001C000000}"/>
    <cellStyle name="メモ 2" xfId="58" xr:uid="{00000000-0005-0000-0000-00001D000000}"/>
    <cellStyle name="リンク セル" xfId="30" builtinId="24" customBuiltin="1"/>
    <cellStyle name="悪い" xfId="26" builtinId="27" customBuiltin="1"/>
    <cellStyle name="計算" xfId="29" builtinId="22" customBuiltin="1"/>
    <cellStyle name="警告文" xfId="32" builtinId="11" customBuiltin="1"/>
    <cellStyle name="桁区切り" xfId="1" builtinId="6"/>
    <cellStyle name="桁区切り #,##[0" xfId="2" xr:uid="{00000000-0005-0000-0000-000023000000}"/>
    <cellStyle name="桁区切り #,##0" xfId="3" xr:uid="{00000000-0005-0000-0000-000024000000}"/>
    <cellStyle name="桁区切り [0" xfId="4" xr:uid="{00000000-0005-0000-0000-000025000000}"/>
    <cellStyle name="桁区切り 10" xfId="5" xr:uid="{00000000-0005-0000-0000-000026000000}"/>
    <cellStyle name="桁区切り 11" xfId="6" xr:uid="{00000000-0005-0000-0000-000027000000}"/>
    <cellStyle name="桁区切り 12" xfId="7" xr:uid="{00000000-0005-0000-0000-000028000000}"/>
    <cellStyle name="桁区切り 13" xfId="8" xr:uid="{00000000-0005-0000-0000-000029000000}"/>
    <cellStyle name="桁区切り 14" xfId="54" xr:uid="{00000000-0005-0000-0000-00002A000000}"/>
    <cellStyle name="桁区切り 15" xfId="57" xr:uid="{00000000-0005-0000-0000-00002B000000}"/>
    <cellStyle name="桁区切り 2" xfId="9" xr:uid="{00000000-0005-0000-0000-00002C000000}"/>
    <cellStyle name="桁区切り 3" xfId="10" xr:uid="{00000000-0005-0000-0000-00002D000000}"/>
    <cellStyle name="桁区切り 4" xfId="11" xr:uid="{00000000-0005-0000-0000-00002E000000}"/>
    <cellStyle name="桁区切り 5" xfId="12" xr:uid="{00000000-0005-0000-0000-00002F000000}"/>
    <cellStyle name="桁区切り 6" xfId="13" xr:uid="{00000000-0005-0000-0000-000030000000}"/>
    <cellStyle name="桁区切り 7" xfId="14" xr:uid="{00000000-0005-0000-0000-000031000000}"/>
    <cellStyle name="桁区切り 8" xfId="15" xr:uid="{00000000-0005-0000-0000-000032000000}"/>
    <cellStyle name="桁区切り 9" xfId="16" xr:uid="{00000000-0005-0000-0000-000033000000}"/>
    <cellStyle name="見出し 1" xfId="21" builtinId="16" customBuiltin="1"/>
    <cellStyle name="見出し 2" xfId="22" builtinId="17" customBuiltin="1"/>
    <cellStyle name="見出し 3" xfId="23" builtinId="18" customBuiltin="1"/>
    <cellStyle name="見出し 4" xfId="24" builtinId="19" customBuiltin="1"/>
    <cellStyle name="集計" xfId="34" builtinId="25" customBuiltin="1"/>
    <cellStyle name="出力" xfId="28" builtinId="21" customBuiltin="1"/>
    <cellStyle name="説明文" xfId="33" builtinId="53" customBuiltin="1"/>
    <cellStyle name="入力" xfId="27" builtinId="20" customBuiltin="1"/>
    <cellStyle name="標準" xfId="0" builtinId="0"/>
    <cellStyle name="標準 2" xfId="17" xr:uid="{00000000-0005-0000-0000-00003D000000}"/>
    <cellStyle name="標準 2 2" xfId="68" xr:uid="{00000000-0005-0000-0000-00003E000000}"/>
    <cellStyle name="標準 2 3" xfId="70" xr:uid="{00000000-0005-0000-0000-00003F000000}"/>
    <cellStyle name="標準 2 4" xfId="67" xr:uid="{00000000-0005-0000-0000-000040000000}"/>
    <cellStyle name="標準 2 5" xfId="65" xr:uid="{00000000-0005-0000-0000-000041000000}"/>
    <cellStyle name="標準 3" xfId="18" xr:uid="{00000000-0005-0000-0000-000042000000}"/>
    <cellStyle name="標準 4" xfId="53" xr:uid="{00000000-0005-0000-0000-000043000000}"/>
    <cellStyle name="標準_【畜草研】Ｈ１８えさプロ収支簿" xfId="19" xr:uid="{00000000-0005-0000-0000-000044000000}"/>
    <cellStyle name="標準_別紙１～２（基礎研究課）" xfId="20" xr:uid="{00000000-0005-0000-0000-000045000000}"/>
    <cellStyle name="良い" xfId="25" builtinId="26" customBuiltin="1"/>
  </cellStyles>
  <dxfs count="2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39994506668294322"/>
        </patternFill>
      </fill>
    </dxf>
  </dxfs>
  <tableStyles count="0" defaultTableStyle="TableStyleMedium9" defaultPivotStyle="PivotStyleLight16"/>
  <colors>
    <mruColors>
      <color rgb="FFFFFF99"/>
      <color rgb="FFFFFFCC"/>
      <color rgb="FFFFEB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115596</xdr:colOff>
      <xdr:row>5</xdr:row>
      <xdr:rowOff>33618</xdr:rowOff>
    </xdr:from>
    <xdr:ext cx="2981137" cy="459100"/>
    <xdr:sp macro="" textlink="">
      <xdr:nvSpPr>
        <xdr:cNvPr id="2" name="テキスト ボックス 1">
          <a:extLst>
            <a:ext uri="{FF2B5EF4-FFF2-40B4-BE49-F238E27FC236}">
              <a16:creationId xmlns:a16="http://schemas.microsoft.com/office/drawing/2014/main" id="{6E610D48-99B8-4677-85BA-A36AF3000A24}"/>
            </a:ext>
          </a:extLst>
        </xdr:cNvPr>
        <xdr:cNvSpPr txBox="1"/>
      </xdr:nvSpPr>
      <xdr:spPr>
        <a:xfrm>
          <a:off x="115596" y="1042147"/>
          <a:ext cx="2981137" cy="459100"/>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構成員が代表機関へ提出する「実績報告書」は</a:t>
          </a:r>
          <a:endParaRPr kumimoji="1" lang="en-US" altLang="ja-JP" sz="1100" b="1">
            <a:solidFill>
              <a:srgbClr val="FF0000"/>
            </a:solidFill>
          </a:endParaRPr>
        </a:p>
        <a:p>
          <a:r>
            <a:rPr kumimoji="1" lang="ja-JP" altLang="en-US" sz="1100" b="1">
              <a:solidFill>
                <a:srgbClr val="FF0000"/>
              </a:solidFill>
            </a:rPr>
            <a:t>代表機関あてになります。</a:t>
          </a:r>
        </a:p>
      </xdr:txBody>
    </xdr:sp>
    <xdr:clientData/>
  </xdr:oneCellAnchor>
  <xdr:twoCellAnchor>
    <xdr:from>
      <xdr:col>0</xdr:col>
      <xdr:colOff>112058</xdr:colOff>
      <xdr:row>7</xdr:row>
      <xdr:rowOff>149278</xdr:rowOff>
    </xdr:from>
    <xdr:to>
      <xdr:col>5</xdr:col>
      <xdr:colOff>245411</xdr:colOff>
      <xdr:row>9</xdr:row>
      <xdr:rowOff>14568</xdr:rowOff>
    </xdr:to>
    <xdr:sp macro="" textlink="">
      <xdr:nvSpPr>
        <xdr:cNvPr id="3" name="右中かっこ 2">
          <a:extLst>
            <a:ext uri="{FF2B5EF4-FFF2-40B4-BE49-F238E27FC236}">
              <a16:creationId xmlns:a16="http://schemas.microsoft.com/office/drawing/2014/main" id="{F5817F72-1F7F-485F-8666-2C771B2CF2D4}"/>
            </a:ext>
          </a:extLst>
        </xdr:cNvPr>
        <xdr:cNvSpPr/>
      </xdr:nvSpPr>
      <xdr:spPr bwMode="auto">
        <a:xfrm rot="16200000">
          <a:off x="1450722" y="222555"/>
          <a:ext cx="268702" cy="2946029"/>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422910</xdr:colOff>
      <xdr:row>18</xdr:row>
      <xdr:rowOff>167095</xdr:rowOff>
    </xdr:from>
    <xdr:to>
      <xdr:col>11</xdr:col>
      <xdr:colOff>89535</xdr:colOff>
      <xdr:row>21</xdr:row>
      <xdr:rowOff>5170</xdr:rowOff>
    </xdr:to>
    <xdr:sp macro="" textlink="">
      <xdr:nvSpPr>
        <xdr:cNvPr id="4" name="正方形/長方形 3">
          <a:extLst>
            <a:ext uri="{FF2B5EF4-FFF2-40B4-BE49-F238E27FC236}">
              <a16:creationId xmlns:a16="http://schemas.microsoft.com/office/drawing/2014/main" id="{FE3C9DC7-E9E1-4A42-B073-94C072FBCB4F}"/>
            </a:ext>
          </a:extLst>
        </xdr:cNvPr>
        <xdr:cNvSpPr/>
      </xdr:nvSpPr>
      <xdr:spPr bwMode="auto">
        <a:xfrm>
          <a:off x="5956935" y="3767545"/>
          <a:ext cx="438150" cy="438150"/>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276225</xdr:colOff>
      <xdr:row>13</xdr:row>
      <xdr:rowOff>19050</xdr:rowOff>
    </xdr:from>
    <xdr:to>
      <xdr:col>5</xdr:col>
      <xdr:colOff>24492</xdr:colOff>
      <xdr:row>21</xdr:row>
      <xdr:rowOff>0</xdr:rowOff>
    </xdr:to>
    <xdr:sp macro="" textlink="">
      <xdr:nvSpPr>
        <xdr:cNvPr id="5" name="右中かっこ 4">
          <a:extLst>
            <a:ext uri="{FF2B5EF4-FFF2-40B4-BE49-F238E27FC236}">
              <a16:creationId xmlns:a16="http://schemas.microsoft.com/office/drawing/2014/main" id="{307110C0-4B5B-431D-83A0-117E515D14C6}"/>
            </a:ext>
          </a:extLst>
        </xdr:cNvPr>
        <xdr:cNvSpPr/>
      </xdr:nvSpPr>
      <xdr:spPr bwMode="auto">
        <a:xfrm rot="10800000">
          <a:off x="2428875" y="2619375"/>
          <a:ext cx="424542" cy="158115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xdr:col>
      <xdr:colOff>89648</xdr:colOff>
      <xdr:row>14</xdr:row>
      <xdr:rowOff>56030</xdr:rowOff>
    </xdr:from>
    <xdr:ext cx="1508760" cy="1143000"/>
    <xdr:sp macro="" textlink="">
      <xdr:nvSpPr>
        <xdr:cNvPr id="6" name="テキスト ボックス 5">
          <a:extLst>
            <a:ext uri="{FF2B5EF4-FFF2-40B4-BE49-F238E27FC236}">
              <a16:creationId xmlns:a16="http://schemas.microsoft.com/office/drawing/2014/main" id="{88C735C0-FA35-4A77-AF02-EAB873F9F0F7}"/>
            </a:ext>
          </a:extLst>
        </xdr:cNvPr>
        <xdr:cNvSpPr txBox="1"/>
      </xdr:nvSpPr>
      <xdr:spPr>
        <a:xfrm>
          <a:off x="885266" y="2879912"/>
          <a:ext cx="1508760" cy="1143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FF0000"/>
              </a:solidFill>
            </a:rPr>
            <a:t>※</a:t>
          </a:r>
          <a:r>
            <a:rPr kumimoji="1" lang="ja-JP" altLang="en-US" sz="1100" b="1">
              <a:solidFill>
                <a:srgbClr val="FF0000"/>
              </a:solidFill>
            </a:rPr>
            <a:t>各欄のかっこ書き</a:t>
          </a:r>
          <a:endParaRPr kumimoji="1" lang="en-US" altLang="ja-JP" sz="1100" b="1">
            <a:solidFill>
              <a:srgbClr val="FF0000"/>
            </a:solidFill>
          </a:endParaRPr>
        </a:p>
        <a:p>
          <a:r>
            <a:rPr kumimoji="1" lang="ja-JP" altLang="en-US" sz="1100" b="1">
              <a:solidFill>
                <a:srgbClr val="FF0000"/>
              </a:solidFill>
            </a:rPr>
            <a:t>（住所）（代表機関名）等</a:t>
          </a:r>
          <a:endParaRPr kumimoji="1" lang="en-US" altLang="ja-JP" sz="1100" b="1">
            <a:solidFill>
              <a:srgbClr val="FF0000"/>
            </a:solidFill>
          </a:endParaRPr>
        </a:p>
        <a:p>
          <a:r>
            <a:rPr kumimoji="1" lang="ja-JP" altLang="en-US" sz="1100" b="1">
              <a:solidFill>
                <a:srgbClr val="FF0000"/>
              </a:solidFill>
            </a:rPr>
            <a:t>の文字は削除して入</a:t>
          </a:r>
          <a:endParaRPr kumimoji="1" lang="en-US" altLang="ja-JP" sz="1100" b="1">
            <a:solidFill>
              <a:srgbClr val="FF0000"/>
            </a:solidFill>
          </a:endParaRPr>
        </a:p>
        <a:p>
          <a:r>
            <a:rPr kumimoji="1" lang="ja-JP" altLang="en-US" sz="1100" b="1">
              <a:solidFill>
                <a:srgbClr val="FF0000"/>
              </a:solidFill>
            </a:rPr>
            <a:t>力願います。</a:t>
          </a:r>
        </a:p>
      </xdr:txBody>
    </xdr:sp>
    <xdr:clientData/>
  </xdr:oneCellAnchor>
  <xdr:oneCellAnchor>
    <xdr:from>
      <xdr:col>17</xdr:col>
      <xdr:colOff>824192</xdr:colOff>
      <xdr:row>0</xdr:row>
      <xdr:rowOff>156882</xdr:rowOff>
    </xdr:from>
    <xdr:ext cx="3487430" cy="242100"/>
    <xdr:sp macro="" textlink="">
      <xdr:nvSpPr>
        <xdr:cNvPr id="7" name="テキスト ボックス 6">
          <a:extLst>
            <a:ext uri="{FF2B5EF4-FFF2-40B4-BE49-F238E27FC236}">
              <a16:creationId xmlns:a16="http://schemas.microsoft.com/office/drawing/2014/main" id="{03873509-C012-4761-BA2B-99468BD73860}"/>
            </a:ext>
          </a:extLst>
        </xdr:cNvPr>
        <xdr:cNvSpPr txBox="1"/>
      </xdr:nvSpPr>
      <xdr:spPr>
        <a:xfrm>
          <a:off x="9977717" y="156882"/>
          <a:ext cx="3487430" cy="242100"/>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色塗りのセルはすべて集計表より自動入力されます。</a:t>
          </a:r>
        </a:p>
      </xdr:txBody>
    </xdr:sp>
    <xdr:clientData/>
  </xdr:oneCellAnchor>
  <xdr:twoCellAnchor>
    <xdr:from>
      <xdr:col>16</xdr:col>
      <xdr:colOff>71437</xdr:colOff>
      <xdr:row>4</xdr:row>
      <xdr:rowOff>166688</xdr:rowOff>
    </xdr:from>
    <xdr:to>
      <xdr:col>16</xdr:col>
      <xdr:colOff>495979</xdr:colOff>
      <xdr:row>35</xdr:row>
      <xdr:rowOff>148311</xdr:rowOff>
    </xdr:to>
    <xdr:sp macro="" textlink="">
      <xdr:nvSpPr>
        <xdr:cNvPr id="8" name="右中かっこ 7">
          <a:extLst>
            <a:ext uri="{FF2B5EF4-FFF2-40B4-BE49-F238E27FC236}">
              <a16:creationId xmlns:a16="http://schemas.microsoft.com/office/drawing/2014/main" id="{7FFBAA06-5F6E-4BD9-806E-2067FF8F1E76}"/>
            </a:ext>
          </a:extLst>
        </xdr:cNvPr>
        <xdr:cNvSpPr/>
      </xdr:nvSpPr>
      <xdr:spPr bwMode="auto">
        <a:xfrm>
          <a:off x="8167687" y="928688"/>
          <a:ext cx="424542" cy="5887123"/>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16</xdr:col>
      <xdr:colOff>509587</xdr:colOff>
      <xdr:row>16</xdr:row>
      <xdr:rowOff>167809</xdr:rowOff>
    </xdr:from>
    <xdr:ext cx="385555" cy="2817438"/>
    <xdr:sp macro="" textlink="">
      <xdr:nvSpPr>
        <xdr:cNvPr id="9" name="テキスト ボックス 8">
          <a:extLst>
            <a:ext uri="{FF2B5EF4-FFF2-40B4-BE49-F238E27FC236}">
              <a16:creationId xmlns:a16="http://schemas.microsoft.com/office/drawing/2014/main" id="{E043427A-629C-409C-9B27-5142BABBF3EE}"/>
            </a:ext>
          </a:extLst>
        </xdr:cNvPr>
        <xdr:cNvSpPr txBox="1"/>
      </xdr:nvSpPr>
      <xdr:spPr>
        <a:xfrm>
          <a:off x="8633852" y="3395103"/>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委託費集計表より自動入力されます。</a:t>
          </a:r>
        </a:p>
      </xdr:txBody>
    </xdr:sp>
    <xdr:clientData/>
  </xdr:oneCellAnchor>
  <xdr:twoCellAnchor>
    <xdr:from>
      <xdr:col>17</xdr:col>
      <xdr:colOff>40060</xdr:colOff>
      <xdr:row>4</xdr:row>
      <xdr:rowOff>166688</xdr:rowOff>
    </xdr:from>
    <xdr:to>
      <xdr:col>17</xdr:col>
      <xdr:colOff>464602</xdr:colOff>
      <xdr:row>35</xdr:row>
      <xdr:rowOff>148311</xdr:rowOff>
    </xdr:to>
    <xdr:sp macro="" textlink="">
      <xdr:nvSpPr>
        <xdr:cNvPr id="10" name="右中かっこ 9">
          <a:extLst>
            <a:ext uri="{FF2B5EF4-FFF2-40B4-BE49-F238E27FC236}">
              <a16:creationId xmlns:a16="http://schemas.microsoft.com/office/drawing/2014/main" id="{7DE7344A-BD68-493E-AD2F-485674E1EBC7}"/>
            </a:ext>
          </a:extLst>
        </xdr:cNvPr>
        <xdr:cNvSpPr/>
      </xdr:nvSpPr>
      <xdr:spPr bwMode="auto">
        <a:xfrm>
          <a:off x="9136435" y="928688"/>
          <a:ext cx="424542" cy="5887123"/>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17</xdr:col>
      <xdr:colOff>459160</xdr:colOff>
      <xdr:row>16</xdr:row>
      <xdr:rowOff>167809</xdr:rowOff>
    </xdr:from>
    <xdr:ext cx="385555" cy="2817438"/>
    <xdr:sp macro="" textlink="">
      <xdr:nvSpPr>
        <xdr:cNvPr id="11" name="テキスト ボックス 10">
          <a:extLst>
            <a:ext uri="{FF2B5EF4-FFF2-40B4-BE49-F238E27FC236}">
              <a16:creationId xmlns:a16="http://schemas.microsoft.com/office/drawing/2014/main" id="{02514FD6-C9DC-4F14-98C6-0CE2BDAE445B}"/>
            </a:ext>
          </a:extLst>
        </xdr:cNvPr>
        <xdr:cNvSpPr txBox="1"/>
      </xdr:nvSpPr>
      <xdr:spPr>
        <a:xfrm>
          <a:off x="9580748" y="3395103"/>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委託費集計表より自動入力されます。</a:t>
          </a:r>
        </a:p>
      </xdr:txBody>
    </xdr:sp>
    <xdr:clientData/>
  </xdr:oneCellAnchor>
  <xdr:twoCellAnchor>
    <xdr:from>
      <xdr:col>19</xdr:col>
      <xdr:colOff>260256</xdr:colOff>
      <xdr:row>4</xdr:row>
      <xdr:rowOff>166689</xdr:rowOff>
    </xdr:from>
    <xdr:to>
      <xdr:col>20</xdr:col>
      <xdr:colOff>21970</xdr:colOff>
      <xdr:row>35</xdr:row>
      <xdr:rowOff>148312</xdr:rowOff>
    </xdr:to>
    <xdr:sp macro="" textlink="">
      <xdr:nvSpPr>
        <xdr:cNvPr id="12" name="右中かっこ 11">
          <a:extLst>
            <a:ext uri="{FF2B5EF4-FFF2-40B4-BE49-F238E27FC236}">
              <a16:creationId xmlns:a16="http://schemas.microsoft.com/office/drawing/2014/main" id="{1053C1AF-88DE-4615-9E9C-A94953DC9D77}"/>
            </a:ext>
          </a:extLst>
        </xdr:cNvPr>
        <xdr:cNvSpPr/>
      </xdr:nvSpPr>
      <xdr:spPr bwMode="auto">
        <a:xfrm rot="10800000">
          <a:off x="11023506" y="928689"/>
          <a:ext cx="428464" cy="5887123"/>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84884</xdr:colOff>
      <xdr:row>4</xdr:row>
      <xdr:rowOff>166688</xdr:rowOff>
    </xdr:from>
    <xdr:to>
      <xdr:col>18</xdr:col>
      <xdr:colOff>509426</xdr:colOff>
      <xdr:row>35</xdr:row>
      <xdr:rowOff>148311</xdr:rowOff>
    </xdr:to>
    <xdr:sp macro="" textlink="">
      <xdr:nvSpPr>
        <xdr:cNvPr id="13" name="右中かっこ 12">
          <a:extLst>
            <a:ext uri="{FF2B5EF4-FFF2-40B4-BE49-F238E27FC236}">
              <a16:creationId xmlns:a16="http://schemas.microsoft.com/office/drawing/2014/main" id="{331FF802-00D6-4029-8203-0E7D1B66EAC8}"/>
            </a:ext>
          </a:extLst>
        </xdr:cNvPr>
        <xdr:cNvSpPr/>
      </xdr:nvSpPr>
      <xdr:spPr bwMode="auto">
        <a:xfrm>
          <a:off x="10181384" y="928688"/>
          <a:ext cx="424542" cy="5887123"/>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18</xdr:col>
      <xdr:colOff>570659</xdr:colOff>
      <xdr:row>16</xdr:row>
      <xdr:rowOff>167809</xdr:rowOff>
    </xdr:from>
    <xdr:ext cx="385555" cy="1620921"/>
    <xdr:sp macro="" textlink="">
      <xdr:nvSpPr>
        <xdr:cNvPr id="14" name="テキスト ボックス 13">
          <a:extLst>
            <a:ext uri="{FF2B5EF4-FFF2-40B4-BE49-F238E27FC236}">
              <a16:creationId xmlns:a16="http://schemas.microsoft.com/office/drawing/2014/main" id="{405AA415-33FC-4043-9DA5-2EABEB726757}"/>
            </a:ext>
          </a:extLst>
        </xdr:cNvPr>
        <xdr:cNvSpPr txBox="1"/>
      </xdr:nvSpPr>
      <xdr:spPr>
        <a:xfrm>
          <a:off x="10667159" y="3215809"/>
          <a:ext cx="385555" cy="16209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自動計算されます。</a:t>
          </a:r>
        </a:p>
      </xdr:txBody>
    </xdr:sp>
    <xdr:clientData/>
  </xdr:oneCellAnchor>
  <xdr:oneCellAnchor>
    <xdr:from>
      <xdr:col>27</xdr:col>
      <xdr:colOff>116205</xdr:colOff>
      <xdr:row>17</xdr:row>
      <xdr:rowOff>47625</xdr:rowOff>
    </xdr:from>
    <xdr:ext cx="4648200" cy="275717"/>
    <xdr:sp macro="" textlink="">
      <xdr:nvSpPr>
        <xdr:cNvPr id="15" name="テキスト ボックス 14">
          <a:extLst>
            <a:ext uri="{FF2B5EF4-FFF2-40B4-BE49-F238E27FC236}">
              <a16:creationId xmlns:a16="http://schemas.microsoft.com/office/drawing/2014/main" id="{4B6D6E01-F1B8-4527-98B5-D9D760A6BDA4}"/>
            </a:ext>
          </a:extLst>
        </xdr:cNvPr>
        <xdr:cNvSpPr txBox="1"/>
      </xdr:nvSpPr>
      <xdr:spPr>
        <a:xfrm>
          <a:off x="15089505" y="3448050"/>
          <a:ext cx="464820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物品購入実績がない場合は、品目欄に「該当なし」と記載してください。</a:t>
          </a:r>
        </a:p>
      </xdr:txBody>
    </xdr:sp>
    <xdr:clientData/>
  </xdr:oneCellAnchor>
  <xdr:oneCellAnchor>
    <xdr:from>
      <xdr:col>37</xdr:col>
      <xdr:colOff>283845</xdr:colOff>
      <xdr:row>12</xdr:row>
      <xdr:rowOff>85725</xdr:rowOff>
    </xdr:from>
    <xdr:ext cx="4973955" cy="275717"/>
    <xdr:sp macro="" textlink="">
      <xdr:nvSpPr>
        <xdr:cNvPr id="16" name="テキスト ボックス 15">
          <a:extLst>
            <a:ext uri="{FF2B5EF4-FFF2-40B4-BE49-F238E27FC236}">
              <a16:creationId xmlns:a16="http://schemas.microsoft.com/office/drawing/2014/main" id="{3C6BE21C-1157-4A3E-AC54-298FD66BA1C8}"/>
            </a:ext>
          </a:extLst>
        </xdr:cNvPr>
        <xdr:cNvSpPr txBox="1"/>
      </xdr:nvSpPr>
      <xdr:spPr>
        <a:xfrm>
          <a:off x="21334095" y="2486025"/>
          <a:ext cx="4973955"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取得した試作品がない場合は、試作品欄に「該当なし」と記載してください。</a:t>
          </a:r>
        </a:p>
      </xdr:txBody>
    </xdr:sp>
    <xdr:clientData/>
  </xdr:oneCellAnchor>
  <xdr:twoCellAnchor>
    <xdr:from>
      <xdr:col>17</xdr:col>
      <xdr:colOff>876300</xdr:colOff>
      <xdr:row>31</xdr:row>
      <xdr:rowOff>57150</xdr:rowOff>
    </xdr:from>
    <xdr:to>
      <xdr:col>20</xdr:col>
      <xdr:colOff>0</xdr:colOff>
      <xdr:row>40</xdr:row>
      <xdr:rowOff>152399</xdr:rowOff>
    </xdr:to>
    <xdr:cxnSp macro="">
      <xdr:nvCxnSpPr>
        <xdr:cNvPr id="17" name="直線矢印コネクタ 16">
          <a:extLst>
            <a:ext uri="{FF2B5EF4-FFF2-40B4-BE49-F238E27FC236}">
              <a16:creationId xmlns:a16="http://schemas.microsoft.com/office/drawing/2014/main" id="{D0589BF3-8BDB-4011-B296-F12E9CE2347A}"/>
            </a:ext>
          </a:extLst>
        </xdr:cNvPr>
        <xdr:cNvCxnSpPr/>
      </xdr:nvCxnSpPr>
      <xdr:spPr bwMode="auto">
        <a:xfrm flipV="1">
          <a:off x="10029825" y="6257925"/>
          <a:ext cx="1438275" cy="188594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17</xdr:col>
      <xdr:colOff>790575</xdr:colOff>
      <xdr:row>32</xdr:row>
      <xdr:rowOff>118109</xdr:rowOff>
    </xdr:from>
    <xdr:to>
      <xdr:col>20</xdr:col>
      <xdr:colOff>41910</xdr:colOff>
      <xdr:row>41</xdr:row>
      <xdr:rowOff>28574</xdr:rowOff>
    </xdr:to>
    <xdr:cxnSp macro="">
      <xdr:nvCxnSpPr>
        <xdr:cNvPr id="18" name="直線矢印コネクタ 17">
          <a:extLst>
            <a:ext uri="{FF2B5EF4-FFF2-40B4-BE49-F238E27FC236}">
              <a16:creationId xmlns:a16="http://schemas.microsoft.com/office/drawing/2014/main" id="{DA9D0033-54D3-4B7E-B7E6-B0E765F2F7EC}"/>
            </a:ext>
          </a:extLst>
        </xdr:cNvPr>
        <xdr:cNvCxnSpPr/>
      </xdr:nvCxnSpPr>
      <xdr:spPr bwMode="auto">
        <a:xfrm flipV="1">
          <a:off x="9944100" y="6509384"/>
          <a:ext cx="1565910" cy="171069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112061</xdr:colOff>
      <xdr:row>0</xdr:row>
      <xdr:rowOff>67236</xdr:rowOff>
    </xdr:from>
    <xdr:to>
      <xdr:col>5</xdr:col>
      <xdr:colOff>887667</xdr:colOff>
      <xdr:row>2</xdr:row>
      <xdr:rowOff>300158</xdr:rowOff>
    </xdr:to>
    <xdr:sp macro="" textlink="">
      <xdr:nvSpPr>
        <xdr:cNvPr id="3" name="テキスト ボックス 2">
          <a:extLst>
            <a:ext uri="{FF2B5EF4-FFF2-40B4-BE49-F238E27FC236}">
              <a16:creationId xmlns:a16="http://schemas.microsoft.com/office/drawing/2014/main" id="{3E7266F8-F6AB-4E20-B56B-583A884B4717}"/>
            </a:ext>
          </a:extLst>
        </xdr:cNvPr>
        <xdr:cNvSpPr txBox="1"/>
      </xdr:nvSpPr>
      <xdr:spPr>
        <a:xfrm>
          <a:off x="3115237" y="67236"/>
          <a:ext cx="7050901" cy="6475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400" b="1">
              <a:solidFill>
                <a:srgbClr val="FF0000"/>
              </a:solidFill>
            </a:rPr>
            <a:t>※</a:t>
          </a:r>
          <a:r>
            <a:rPr kumimoji="1" lang="ja-JP" altLang="en-US" sz="1400" b="1">
              <a:solidFill>
                <a:srgbClr val="FF0000"/>
              </a:solidFill>
            </a:rPr>
            <a:t>本集計表に精算額、予算額を入力することにより収支精算（様式</a:t>
          </a:r>
          <a:r>
            <a:rPr kumimoji="1" lang="en-US" altLang="ja-JP" sz="1400" b="1">
              <a:solidFill>
                <a:srgbClr val="FF0000"/>
              </a:solidFill>
            </a:rPr>
            <a:t>Ⅲ</a:t>
          </a:r>
          <a:r>
            <a:rPr kumimoji="1" lang="ja-JP" altLang="en-US" sz="1400" b="1">
              <a:solidFill>
                <a:srgbClr val="FF0000"/>
              </a:solidFill>
            </a:rPr>
            <a:t>－３）に反映されますが、必ず様式</a:t>
          </a:r>
          <a:r>
            <a:rPr kumimoji="1" lang="en-US" altLang="ja-JP" sz="1400" b="1">
              <a:solidFill>
                <a:srgbClr val="FF0000"/>
              </a:solidFill>
            </a:rPr>
            <a:t>Ⅲ</a:t>
          </a:r>
          <a:r>
            <a:rPr kumimoji="1" lang="ja-JP" altLang="en-US" sz="1400" b="1">
              <a:solidFill>
                <a:srgbClr val="FF0000"/>
              </a:solidFill>
            </a:rPr>
            <a:t>－３の金額を確認してください。</a:t>
          </a:r>
        </a:p>
      </xdr:txBody>
    </xdr:sp>
    <xdr:clientData/>
  </xdr:twoCellAnchor>
  <xdr:oneCellAnchor>
    <xdr:from>
      <xdr:col>1</xdr:col>
      <xdr:colOff>414616</xdr:colOff>
      <xdr:row>10</xdr:row>
      <xdr:rowOff>605118</xdr:rowOff>
    </xdr:from>
    <xdr:ext cx="4359783" cy="292452"/>
    <xdr:sp macro="" textlink="">
      <xdr:nvSpPr>
        <xdr:cNvPr id="4" name="テキスト ボックス 3">
          <a:extLst>
            <a:ext uri="{FF2B5EF4-FFF2-40B4-BE49-F238E27FC236}">
              <a16:creationId xmlns:a16="http://schemas.microsoft.com/office/drawing/2014/main" id="{32032CEF-972B-4329-A0C4-EFF49D71A315}"/>
            </a:ext>
          </a:extLst>
        </xdr:cNvPr>
        <xdr:cNvSpPr txBox="1"/>
      </xdr:nvSpPr>
      <xdr:spPr>
        <a:xfrm>
          <a:off x="3417792" y="2969559"/>
          <a:ext cx="4359783" cy="292452"/>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FF0000"/>
              </a:solidFill>
            </a:rPr>
            <a:t>※</a:t>
          </a:r>
          <a:r>
            <a:rPr kumimoji="1" lang="ja-JP" altLang="en-US" sz="1200" b="1">
              <a:solidFill>
                <a:srgbClr val="FF0000"/>
              </a:solidFill>
            </a:rPr>
            <a:t>構成員名（代表機関としての構成員を含む）を記載してください</a:t>
          </a:r>
        </a:p>
      </xdr:txBody>
    </xdr:sp>
    <xdr:clientData/>
  </xdr:oneCellAnchor>
  <xdr:twoCellAnchor>
    <xdr:from>
      <xdr:col>1</xdr:col>
      <xdr:colOff>0</xdr:colOff>
      <xdr:row>11</xdr:row>
      <xdr:rowOff>22411</xdr:rowOff>
    </xdr:from>
    <xdr:to>
      <xdr:col>1</xdr:col>
      <xdr:colOff>424542</xdr:colOff>
      <xdr:row>43</xdr:row>
      <xdr:rowOff>313765</xdr:rowOff>
    </xdr:to>
    <xdr:sp macro="" textlink="">
      <xdr:nvSpPr>
        <xdr:cNvPr id="5" name="右中かっこ 4">
          <a:extLst>
            <a:ext uri="{FF2B5EF4-FFF2-40B4-BE49-F238E27FC236}">
              <a16:creationId xmlns:a16="http://schemas.microsoft.com/office/drawing/2014/main" id="{9328A7B1-BA3E-40B7-8D51-06F0246297E9}"/>
            </a:ext>
          </a:extLst>
        </xdr:cNvPr>
        <xdr:cNvSpPr/>
      </xdr:nvSpPr>
      <xdr:spPr bwMode="auto">
        <a:xfrm>
          <a:off x="3003176" y="3216087"/>
          <a:ext cx="424542" cy="12236825"/>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xdr:col>
      <xdr:colOff>517072</xdr:colOff>
      <xdr:row>26</xdr:row>
      <xdr:rowOff>185696</xdr:rowOff>
    </xdr:from>
    <xdr:ext cx="4966607" cy="952499"/>
    <xdr:sp macro="" textlink="">
      <xdr:nvSpPr>
        <xdr:cNvPr id="6" name="テキスト ボックス 5">
          <a:extLst>
            <a:ext uri="{FF2B5EF4-FFF2-40B4-BE49-F238E27FC236}">
              <a16:creationId xmlns:a16="http://schemas.microsoft.com/office/drawing/2014/main" id="{90C411EF-014D-4500-A172-8C096EB4724D}"/>
            </a:ext>
          </a:extLst>
        </xdr:cNvPr>
        <xdr:cNvSpPr txBox="1"/>
      </xdr:nvSpPr>
      <xdr:spPr>
        <a:xfrm>
          <a:off x="3520248" y="8590108"/>
          <a:ext cx="4966607" cy="95249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600" b="1">
              <a:solidFill>
                <a:srgbClr val="FF0000"/>
              </a:solidFill>
            </a:rPr>
            <a:t>※</a:t>
          </a:r>
          <a:r>
            <a:rPr kumimoji="1" lang="ja-JP" altLang="en-US" sz="1600" b="1">
              <a:solidFill>
                <a:srgbClr val="FF0000"/>
              </a:solidFill>
            </a:rPr>
            <a:t>色塗りをしてあるセルは自動計算しますので、</a:t>
          </a:r>
          <a:endParaRPr kumimoji="1" lang="en-US" altLang="ja-JP" sz="1600" b="1">
            <a:solidFill>
              <a:srgbClr val="FF0000"/>
            </a:solidFill>
          </a:endParaRPr>
        </a:p>
        <a:p>
          <a:r>
            <a:rPr kumimoji="1" lang="ja-JP" altLang="en-US" sz="1600" b="1">
              <a:solidFill>
                <a:srgbClr val="FF0000"/>
              </a:solidFill>
            </a:rPr>
            <a:t>　</a:t>
          </a:r>
          <a:r>
            <a:rPr kumimoji="1" lang="ja-JP" altLang="en-US" sz="1600" b="1" baseline="0">
              <a:solidFill>
                <a:srgbClr val="FF0000"/>
              </a:solidFill>
            </a:rPr>
            <a:t> </a:t>
          </a:r>
          <a:r>
            <a:rPr kumimoji="1" lang="ja-JP" altLang="en-US" sz="1600" b="1">
              <a:solidFill>
                <a:srgbClr val="FF0000"/>
              </a:solidFill>
            </a:rPr>
            <a:t>色塗りをしていないセルに精算額を入力してください。</a:t>
          </a:r>
        </a:p>
      </xdr:txBody>
    </xdr:sp>
    <xdr:clientData/>
  </xdr:oneCellAnchor>
  <xdr:twoCellAnchor>
    <xdr:from>
      <xdr:col>1</xdr:col>
      <xdr:colOff>1423148</xdr:colOff>
      <xdr:row>36</xdr:row>
      <xdr:rowOff>89648</xdr:rowOff>
    </xdr:from>
    <xdr:to>
      <xdr:col>2</xdr:col>
      <xdr:colOff>278866</xdr:colOff>
      <xdr:row>38</xdr:row>
      <xdr:rowOff>633933</xdr:rowOff>
    </xdr:to>
    <xdr:sp macro="" textlink="">
      <xdr:nvSpPr>
        <xdr:cNvPr id="7" name="右中かっこ 6">
          <a:extLst>
            <a:ext uri="{FF2B5EF4-FFF2-40B4-BE49-F238E27FC236}">
              <a16:creationId xmlns:a16="http://schemas.microsoft.com/office/drawing/2014/main" id="{06F87B79-3681-4763-9130-CC476BA2C73A}"/>
            </a:ext>
          </a:extLst>
        </xdr:cNvPr>
        <xdr:cNvSpPr/>
      </xdr:nvSpPr>
      <xdr:spPr bwMode="auto">
        <a:xfrm>
          <a:off x="4426324" y="11967883"/>
          <a:ext cx="424542" cy="1653668"/>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xdr:col>
      <xdr:colOff>452559</xdr:colOff>
      <xdr:row>36</xdr:row>
      <xdr:rowOff>207630</xdr:rowOff>
    </xdr:from>
    <xdr:ext cx="5273647" cy="1330779"/>
    <xdr:sp macro="" textlink="">
      <xdr:nvSpPr>
        <xdr:cNvPr id="8" name="テキスト ボックス 7">
          <a:extLst>
            <a:ext uri="{FF2B5EF4-FFF2-40B4-BE49-F238E27FC236}">
              <a16:creationId xmlns:a16="http://schemas.microsoft.com/office/drawing/2014/main" id="{EC30122F-CD95-4CDA-BCB6-0843788067F8}"/>
            </a:ext>
          </a:extLst>
        </xdr:cNvPr>
        <xdr:cNvSpPr txBox="1"/>
      </xdr:nvSpPr>
      <xdr:spPr>
        <a:xfrm>
          <a:off x="5024559" y="12085865"/>
          <a:ext cx="5273647" cy="133077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400" b="1">
              <a:solidFill>
                <a:srgbClr val="FF0000"/>
              </a:solidFill>
            </a:rPr>
            <a:t>※</a:t>
          </a:r>
          <a:r>
            <a:rPr kumimoji="1" lang="ja-JP" altLang="en-US" sz="1400" b="1">
              <a:solidFill>
                <a:srgbClr val="FF0000"/>
              </a:solidFill>
            </a:rPr>
            <a:t>間接経費の３０％または一般管理費の１５％を超えたとき、</a:t>
          </a:r>
          <a:endParaRPr kumimoji="1" lang="en-US" altLang="ja-JP" sz="1400" b="1">
            <a:solidFill>
              <a:srgbClr val="FF0000"/>
            </a:solidFill>
          </a:endParaRPr>
        </a:p>
        <a:p>
          <a:r>
            <a:rPr kumimoji="1" lang="ja-JP" altLang="en-US" sz="1400" b="1">
              <a:solidFill>
                <a:srgbClr val="FF0000"/>
              </a:solidFill>
            </a:rPr>
            <a:t>　 間接経費が予算額を超えたときにメッセージが表示されます。</a:t>
          </a:r>
        </a:p>
        <a:p>
          <a:r>
            <a:rPr kumimoji="1" lang="ja-JP" altLang="en-US" sz="1400" b="1">
              <a:solidFill>
                <a:srgbClr val="FF0000"/>
              </a:solidFill>
            </a:rPr>
            <a:t>　 超えていない場合は、間接経費または一般管理費に対する</a:t>
          </a:r>
          <a:endParaRPr kumimoji="1" lang="en-US" altLang="ja-JP" sz="1400" b="1">
            <a:solidFill>
              <a:srgbClr val="FF0000"/>
            </a:solidFill>
          </a:endParaRPr>
        </a:p>
        <a:p>
          <a:r>
            <a:rPr kumimoji="1" lang="ja-JP" altLang="en-US" sz="1400" b="1">
              <a:solidFill>
                <a:srgbClr val="FF0000"/>
              </a:solidFill>
            </a:rPr>
            <a:t>　 割合が表示されます。</a:t>
          </a:r>
        </a:p>
      </xdr:txBody>
    </xdr:sp>
    <xdr:clientData/>
  </xdr:oneCellAnchor>
  <xdr:twoCellAnchor>
    <xdr:from>
      <xdr:col>4</xdr:col>
      <xdr:colOff>1277470</xdr:colOff>
      <xdr:row>4</xdr:row>
      <xdr:rowOff>134471</xdr:rowOff>
    </xdr:from>
    <xdr:to>
      <xdr:col>5</xdr:col>
      <xdr:colOff>133188</xdr:colOff>
      <xdr:row>8</xdr:row>
      <xdr:rowOff>64834</xdr:rowOff>
    </xdr:to>
    <xdr:sp macro="" textlink="">
      <xdr:nvSpPr>
        <xdr:cNvPr id="12" name="右中かっこ 11">
          <a:extLst>
            <a:ext uri="{FF2B5EF4-FFF2-40B4-BE49-F238E27FC236}">
              <a16:creationId xmlns:a16="http://schemas.microsoft.com/office/drawing/2014/main" id="{5026186B-CCA3-4726-89F5-7509BDD3A8F9}"/>
            </a:ext>
          </a:extLst>
        </xdr:cNvPr>
        <xdr:cNvSpPr/>
      </xdr:nvSpPr>
      <xdr:spPr bwMode="auto">
        <a:xfrm>
          <a:off x="8987117" y="1154206"/>
          <a:ext cx="424542" cy="826834"/>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5</xdr:col>
      <xdr:colOff>145674</xdr:colOff>
      <xdr:row>4</xdr:row>
      <xdr:rowOff>208109</xdr:rowOff>
    </xdr:from>
    <xdr:ext cx="1387929" cy="571501"/>
    <xdr:sp macro="" textlink="">
      <xdr:nvSpPr>
        <xdr:cNvPr id="13" name="テキスト ボックス 12">
          <a:extLst>
            <a:ext uri="{FF2B5EF4-FFF2-40B4-BE49-F238E27FC236}">
              <a16:creationId xmlns:a16="http://schemas.microsoft.com/office/drawing/2014/main" id="{E1116FF5-59C9-4C9F-9A24-A43165914B15}"/>
            </a:ext>
          </a:extLst>
        </xdr:cNvPr>
        <xdr:cNvSpPr txBox="1"/>
      </xdr:nvSpPr>
      <xdr:spPr>
        <a:xfrm>
          <a:off x="9424145" y="1227844"/>
          <a:ext cx="1387929" cy="571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noAutofit/>
        </a:bodyPr>
        <a:lstStyle/>
        <a:p>
          <a:r>
            <a:rPr kumimoji="1" lang="en-US" altLang="ja-JP" sz="1100" b="1">
              <a:solidFill>
                <a:srgbClr val="FF0000"/>
              </a:solidFill>
            </a:rPr>
            <a:t>※</a:t>
          </a:r>
          <a:r>
            <a:rPr kumimoji="1" lang="ja-JP" altLang="en-US" sz="1100" b="1">
              <a:solidFill>
                <a:srgbClr val="FF0000"/>
              </a:solidFill>
            </a:rPr>
            <a:t>様式</a:t>
          </a:r>
          <a:r>
            <a:rPr kumimoji="1" lang="en-US" altLang="ja-JP" sz="1100" b="1">
              <a:solidFill>
                <a:srgbClr val="FF0000"/>
              </a:solidFill>
            </a:rPr>
            <a:t>Ⅲ</a:t>
          </a:r>
          <a:r>
            <a:rPr kumimoji="1" lang="ja-JP" altLang="en-US" sz="1100" b="1">
              <a:solidFill>
                <a:srgbClr val="FF0000"/>
              </a:solidFill>
            </a:rPr>
            <a:t>－３より</a:t>
          </a:r>
          <a:endParaRPr kumimoji="1" lang="en-US" altLang="ja-JP" sz="1100" b="1">
            <a:solidFill>
              <a:srgbClr val="FF0000"/>
            </a:solidFill>
          </a:endParaRPr>
        </a:p>
        <a:p>
          <a:r>
            <a:rPr kumimoji="1" lang="ja-JP" altLang="en-US" sz="1100" b="1">
              <a:solidFill>
                <a:srgbClr val="FF0000"/>
              </a:solidFill>
            </a:rPr>
            <a:t>自動入力されます。</a:t>
          </a:r>
        </a:p>
      </xdr:txBody>
    </xdr:sp>
    <xdr:clientData/>
  </xdr:oneCellAnchor>
  <xdr:twoCellAnchor>
    <xdr:from>
      <xdr:col>1</xdr:col>
      <xdr:colOff>56030</xdr:colOff>
      <xdr:row>51</xdr:row>
      <xdr:rowOff>89647</xdr:rowOff>
    </xdr:from>
    <xdr:to>
      <xdr:col>1</xdr:col>
      <xdr:colOff>480572</xdr:colOff>
      <xdr:row>62</xdr:row>
      <xdr:rowOff>280148</xdr:rowOff>
    </xdr:to>
    <xdr:sp macro="" textlink="">
      <xdr:nvSpPr>
        <xdr:cNvPr id="14" name="右中かっこ 13">
          <a:extLst>
            <a:ext uri="{FF2B5EF4-FFF2-40B4-BE49-F238E27FC236}">
              <a16:creationId xmlns:a16="http://schemas.microsoft.com/office/drawing/2014/main" id="{32D42455-4CD4-49BF-9C3E-D6D92BD50BFB}"/>
            </a:ext>
          </a:extLst>
        </xdr:cNvPr>
        <xdr:cNvSpPr/>
      </xdr:nvSpPr>
      <xdr:spPr bwMode="auto">
        <a:xfrm>
          <a:off x="3059206" y="18265588"/>
          <a:ext cx="424542" cy="5322795"/>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xdr:col>
      <xdr:colOff>728382</xdr:colOff>
      <xdr:row>57</xdr:row>
      <xdr:rowOff>156884</xdr:rowOff>
    </xdr:from>
    <xdr:ext cx="4966607" cy="750794"/>
    <xdr:sp macro="" textlink="">
      <xdr:nvSpPr>
        <xdr:cNvPr id="15" name="テキスト ボックス 14">
          <a:extLst>
            <a:ext uri="{FF2B5EF4-FFF2-40B4-BE49-F238E27FC236}">
              <a16:creationId xmlns:a16="http://schemas.microsoft.com/office/drawing/2014/main" id="{C857F3D3-8C19-4EF8-95B7-CC4FE95C8E98}"/>
            </a:ext>
          </a:extLst>
        </xdr:cNvPr>
        <xdr:cNvSpPr txBox="1"/>
      </xdr:nvSpPr>
      <xdr:spPr>
        <a:xfrm>
          <a:off x="3731558" y="20361090"/>
          <a:ext cx="4966607" cy="75079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400" b="1">
              <a:solidFill>
                <a:srgbClr val="FF0000"/>
              </a:solidFill>
            </a:rPr>
            <a:t>※</a:t>
          </a:r>
          <a:r>
            <a:rPr kumimoji="1" lang="ja-JP" altLang="en-US" sz="1400" b="1">
              <a:solidFill>
                <a:srgbClr val="FF0000"/>
              </a:solidFill>
            </a:rPr>
            <a:t>色塗りをしてあるセルは自動計算しますので、</a:t>
          </a:r>
          <a:endParaRPr kumimoji="1" lang="en-US" altLang="ja-JP" sz="1400" b="1">
            <a:solidFill>
              <a:srgbClr val="FF0000"/>
            </a:solidFill>
          </a:endParaRPr>
        </a:p>
        <a:p>
          <a:r>
            <a:rPr kumimoji="1" lang="ja-JP" altLang="en-US" sz="1400" b="1">
              <a:solidFill>
                <a:srgbClr val="FF0000"/>
              </a:solidFill>
            </a:rPr>
            <a:t>色塗りをしていないセルに精算額を入力してください。</a:t>
          </a:r>
        </a:p>
      </xdr:txBody>
    </xdr:sp>
    <xdr:clientData/>
  </xdr:oneCellAnchor>
  <xdr:twoCellAnchor>
    <xdr:from>
      <xdr:col>1</xdr:col>
      <xdr:colOff>33618</xdr:colOff>
      <xdr:row>45</xdr:row>
      <xdr:rowOff>78441</xdr:rowOff>
    </xdr:from>
    <xdr:to>
      <xdr:col>1</xdr:col>
      <xdr:colOff>458160</xdr:colOff>
      <xdr:row>48</xdr:row>
      <xdr:rowOff>291353</xdr:rowOff>
    </xdr:to>
    <xdr:sp macro="" textlink="">
      <xdr:nvSpPr>
        <xdr:cNvPr id="16" name="右中かっこ 15">
          <a:extLst>
            <a:ext uri="{FF2B5EF4-FFF2-40B4-BE49-F238E27FC236}">
              <a16:creationId xmlns:a16="http://schemas.microsoft.com/office/drawing/2014/main" id="{2A296E3F-7EFB-43ED-BF1D-EFCCA3BAB4C7}"/>
            </a:ext>
          </a:extLst>
        </xdr:cNvPr>
        <xdr:cNvSpPr/>
      </xdr:nvSpPr>
      <xdr:spPr bwMode="auto">
        <a:xfrm>
          <a:off x="3036794" y="16069235"/>
          <a:ext cx="424542" cy="1255059"/>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xdr:col>
      <xdr:colOff>728383</xdr:colOff>
      <xdr:row>45</xdr:row>
      <xdr:rowOff>224118</xdr:rowOff>
    </xdr:from>
    <xdr:ext cx="4966607" cy="952499"/>
    <xdr:sp macro="" textlink="">
      <xdr:nvSpPr>
        <xdr:cNvPr id="17" name="テキスト ボックス 16">
          <a:extLst>
            <a:ext uri="{FF2B5EF4-FFF2-40B4-BE49-F238E27FC236}">
              <a16:creationId xmlns:a16="http://schemas.microsoft.com/office/drawing/2014/main" id="{67BD6386-794F-4AFB-831E-A51D3BE4203A}"/>
            </a:ext>
          </a:extLst>
        </xdr:cNvPr>
        <xdr:cNvSpPr txBox="1"/>
      </xdr:nvSpPr>
      <xdr:spPr>
        <a:xfrm>
          <a:off x="3731559" y="16214912"/>
          <a:ext cx="4966607" cy="95249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600" b="1">
              <a:solidFill>
                <a:srgbClr val="FF0000"/>
              </a:solidFill>
            </a:rPr>
            <a:t>※</a:t>
          </a:r>
          <a:r>
            <a:rPr kumimoji="1" lang="ja-JP" altLang="en-US" sz="1600" b="1">
              <a:solidFill>
                <a:srgbClr val="FF0000"/>
              </a:solidFill>
            </a:rPr>
            <a:t>色塗りをしてあるセルは自動計算しますので、</a:t>
          </a:r>
          <a:endParaRPr kumimoji="1" lang="en-US" altLang="ja-JP" sz="1600" b="1">
            <a:solidFill>
              <a:srgbClr val="FF0000"/>
            </a:solidFill>
          </a:endParaRPr>
        </a:p>
        <a:p>
          <a:r>
            <a:rPr kumimoji="1" lang="ja-JP" altLang="en-US" sz="1600" b="1">
              <a:solidFill>
                <a:srgbClr val="FF0000"/>
              </a:solidFill>
            </a:rPr>
            <a:t>　</a:t>
          </a:r>
          <a:r>
            <a:rPr kumimoji="1" lang="ja-JP" altLang="en-US" sz="1600" b="1" baseline="0">
              <a:solidFill>
                <a:srgbClr val="FF0000"/>
              </a:solidFill>
            </a:rPr>
            <a:t> </a:t>
          </a:r>
          <a:r>
            <a:rPr kumimoji="1" lang="ja-JP" altLang="en-US" sz="1600" b="1">
              <a:solidFill>
                <a:srgbClr val="FF0000"/>
              </a:solidFill>
            </a:rPr>
            <a:t>色塗りをしていないセルに精算額を入力してください。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17"/>
  <sheetViews>
    <sheetView tabSelected="1" view="pageBreakPreview" zoomScaleNormal="100" zoomScaleSheetLayoutView="100" workbookViewId="0">
      <selection activeCell="K8" sqref="K8"/>
    </sheetView>
  </sheetViews>
  <sheetFormatPr defaultColWidth="9" defaultRowHeight="15" customHeight="1"/>
  <cols>
    <col min="1" max="1" width="1.625" style="240" customWidth="1"/>
    <col min="2" max="9" width="8.875" style="240" customWidth="1"/>
    <col min="10" max="10" width="6.125" style="240" customWidth="1"/>
    <col min="11" max="11" width="4" style="240" customWidth="1"/>
    <col min="12" max="12" width="4.25" style="240" customWidth="1"/>
    <col min="13" max="13" width="1.5" style="240" customWidth="1"/>
    <col min="14" max="14" width="1.875" style="240" customWidth="1"/>
    <col min="15" max="15" width="1.5" style="123" customWidth="1"/>
    <col min="16" max="16" width="15.125" style="123" customWidth="1"/>
    <col min="17" max="18" width="13.125" style="123" customWidth="1"/>
    <col min="19" max="20" width="8.625" style="123" customWidth="1"/>
    <col min="21" max="21" width="15.625" style="123" customWidth="1"/>
    <col min="22" max="22" width="9.875" style="123" customWidth="1"/>
    <col min="23" max="23" width="2.875" style="123" customWidth="1"/>
    <col min="24" max="24" width="1.625" style="123" customWidth="1"/>
    <col min="25" max="25" width="1.625" style="248" customWidth="1"/>
    <col min="26" max="26" width="1.625" style="139" customWidth="1"/>
    <col min="27" max="27" width="12.75" style="139" customWidth="1"/>
    <col min="28" max="28" width="10.75" style="139" customWidth="1"/>
    <col min="29" max="29" width="4.75" style="139" customWidth="1"/>
    <col min="30" max="31" width="8.75" style="139" customWidth="1"/>
    <col min="32" max="32" width="12.75" style="139" customWidth="1"/>
    <col min="33" max="33" width="9.75" style="139" customWidth="1"/>
    <col min="34" max="34" width="9.25" style="139" customWidth="1"/>
    <col min="35" max="35" width="11.875" style="139" customWidth="1"/>
    <col min="36" max="36" width="1.5" style="123" customWidth="1"/>
    <col min="37" max="37" width="1.625" style="123" customWidth="1"/>
    <col min="38" max="38" width="16.5" style="123" customWidth="1"/>
    <col min="39" max="39" width="8.875" style="123" customWidth="1"/>
    <col min="40" max="40" width="12.75" style="123" customWidth="1"/>
    <col min="41" max="41" width="9" style="123" customWidth="1"/>
    <col min="42" max="42" width="10.75" style="123" customWidth="1"/>
    <col min="43" max="43" width="10.125" style="123" customWidth="1"/>
    <col min="44" max="44" width="11.625" style="123" customWidth="1"/>
    <col min="45" max="16384" width="9" style="123"/>
  </cols>
  <sheetData>
    <row r="1" spans="1:44" ht="15.95" customHeight="1">
      <c r="A1" s="256"/>
      <c r="L1" s="47" t="s">
        <v>92</v>
      </c>
      <c r="M1" s="257"/>
      <c r="O1" s="123" t="s">
        <v>14</v>
      </c>
      <c r="Z1" s="139" t="s">
        <v>25</v>
      </c>
      <c r="AK1" s="123" t="s">
        <v>34</v>
      </c>
    </row>
    <row r="2" spans="1:44" ht="15.95" customHeight="1">
      <c r="A2" s="240" t="s">
        <v>46</v>
      </c>
      <c r="F2" s="257"/>
      <c r="G2" s="258"/>
      <c r="H2" s="258"/>
      <c r="I2" s="258"/>
      <c r="J2" s="258"/>
      <c r="K2" s="258"/>
      <c r="L2" s="259"/>
      <c r="M2" s="259"/>
      <c r="O2" s="128" t="s">
        <v>15</v>
      </c>
    </row>
    <row r="3" spans="1:44" ht="15.95" customHeight="1">
      <c r="P3" s="31"/>
      <c r="Q3" s="125"/>
      <c r="R3" s="125"/>
      <c r="S3" s="32" t="s">
        <v>5</v>
      </c>
      <c r="T3" s="33"/>
      <c r="U3" s="31"/>
      <c r="V3" s="34"/>
      <c r="W3" s="35"/>
      <c r="AA3" s="37"/>
      <c r="AB3" s="37"/>
      <c r="AC3" s="37"/>
      <c r="AD3" s="390" t="s">
        <v>0</v>
      </c>
      <c r="AE3" s="391"/>
      <c r="AF3" s="373" t="s">
        <v>79</v>
      </c>
      <c r="AG3" s="373" t="s">
        <v>80</v>
      </c>
      <c r="AH3" s="393" t="s">
        <v>81</v>
      </c>
      <c r="AI3" s="37"/>
      <c r="AL3" s="386" t="s">
        <v>44</v>
      </c>
      <c r="AM3" s="379"/>
      <c r="AN3" s="376" t="s">
        <v>29</v>
      </c>
      <c r="AO3" s="373" t="s">
        <v>30</v>
      </c>
      <c r="AP3" s="381" t="s">
        <v>31</v>
      </c>
      <c r="AQ3" s="373" t="s">
        <v>32</v>
      </c>
      <c r="AR3" s="376" t="s">
        <v>33</v>
      </c>
    </row>
    <row r="4" spans="1:44" ht="15.95" customHeight="1">
      <c r="P4" s="40" t="s">
        <v>17</v>
      </c>
      <c r="Q4" s="41" t="s">
        <v>187</v>
      </c>
      <c r="R4" s="41" t="s">
        <v>24</v>
      </c>
      <c r="S4" s="31" t="s">
        <v>1</v>
      </c>
      <c r="T4" s="31" t="s">
        <v>2</v>
      </c>
      <c r="U4" s="42" t="s">
        <v>6</v>
      </c>
      <c r="V4" s="43"/>
      <c r="W4" s="44"/>
      <c r="AA4" s="45" t="s">
        <v>26</v>
      </c>
      <c r="AB4" s="45" t="s">
        <v>82</v>
      </c>
      <c r="AC4" s="45" t="s">
        <v>3</v>
      </c>
      <c r="AD4" s="138" t="s">
        <v>27</v>
      </c>
      <c r="AE4" s="46" t="s">
        <v>28</v>
      </c>
      <c r="AF4" s="392"/>
      <c r="AG4" s="392"/>
      <c r="AH4" s="394"/>
      <c r="AI4" s="45" t="s">
        <v>83</v>
      </c>
      <c r="AL4" s="387"/>
      <c r="AM4" s="380"/>
      <c r="AN4" s="377"/>
      <c r="AO4" s="374"/>
      <c r="AP4" s="382"/>
      <c r="AQ4" s="374"/>
      <c r="AR4" s="377"/>
    </row>
    <row r="5" spans="1:44" ht="15.95" customHeight="1">
      <c r="F5" s="260" t="s">
        <v>16</v>
      </c>
      <c r="N5" s="47"/>
      <c r="P5" s="36"/>
      <c r="Q5" s="10" t="s">
        <v>4</v>
      </c>
      <c r="R5" s="10" t="s">
        <v>4</v>
      </c>
      <c r="S5" s="10" t="s">
        <v>4</v>
      </c>
      <c r="T5" s="10" t="s">
        <v>4</v>
      </c>
      <c r="U5" s="48"/>
      <c r="V5" s="48"/>
      <c r="W5" s="49"/>
      <c r="AA5" s="50"/>
      <c r="AB5" s="51"/>
      <c r="AC5" s="52"/>
      <c r="AD5" s="141" t="s">
        <v>4</v>
      </c>
      <c r="AE5" s="141" t="s">
        <v>4</v>
      </c>
      <c r="AF5" s="53"/>
      <c r="AG5" s="142"/>
      <c r="AH5" s="142"/>
      <c r="AI5" s="54"/>
      <c r="AL5" s="385"/>
      <c r="AM5" s="384" t="s">
        <v>45</v>
      </c>
      <c r="AN5" s="377"/>
      <c r="AO5" s="374"/>
      <c r="AP5" s="382"/>
      <c r="AQ5" s="374"/>
      <c r="AR5" s="377"/>
    </row>
    <row r="6" spans="1:44" ht="15.95" customHeight="1">
      <c r="P6" s="55" t="s">
        <v>43</v>
      </c>
      <c r="Q6" s="2">
        <f>'別添　委託費集計表'!M43</f>
        <v>0</v>
      </c>
      <c r="R6" s="2">
        <f>'別添　委託費集計表'!M62</f>
        <v>0</v>
      </c>
      <c r="S6" s="8" t="str">
        <f t="shared" ref="S6" si="0">IF(Q6&gt;R6,Q6-R6,"")</f>
        <v/>
      </c>
      <c r="T6" s="8" t="str">
        <f t="shared" ref="T6" si="1">IF(R6&gt;Q6,R6-Q6,"")</f>
        <v/>
      </c>
      <c r="U6" s="134"/>
      <c r="V6" s="134"/>
      <c r="W6" s="57"/>
      <c r="AA6" s="145"/>
      <c r="AB6" s="58"/>
      <c r="AC6" s="58"/>
      <c r="AD6" s="236"/>
      <c r="AE6" s="236"/>
      <c r="AF6" s="58"/>
      <c r="AG6" s="58"/>
      <c r="AH6" s="58"/>
      <c r="AI6" s="59"/>
      <c r="AL6" s="388"/>
      <c r="AM6" s="385"/>
      <c r="AN6" s="378"/>
      <c r="AO6" s="375"/>
      <c r="AP6" s="383"/>
      <c r="AQ6" s="375"/>
      <c r="AR6" s="378"/>
    </row>
    <row r="7" spans="1:44" ht="15.95" customHeight="1">
      <c r="P7" s="60"/>
      <c r="Q7" s="56"/>
      <c r="R7" s="56"/>
      <c r="S7" s="56"/>
      <c r="T7" s="56"/>
      <c r="U7" s="134"/>
      <c r="V7" s="134"/>
      <c r="W7" s="57"/>
      <c r="AA7" s="58"/>
      <c r="AB7" s="58"/>
      <c r="AC7" s="58"/>
      <c r="AD7" s="236"/>
      <c r="AE7" s="236"/>
      <c r="AF7" s="58"/>
      <c r="AG7" s="58"/>
      <c r="AH7" s="58"/>
      <c r="AI7" s="59"/>
      <c r="AL7" s="36"/>
      <c r="AM7" s="36"/>
      <c r="AN7" s="37"/>
      <c r="AO7" s="170" t="s">
        <v>4</v>
      </c>
      <c r="AP7" s="36"/>
      <c r="AQ7" s="37"/>
      <c r="AR7" s="37"/>
    </row>
    <row r="8" spans="1:44" ht="15.95" customHeight="1">
      <c r="K8" s="235" t="s">
        <v>114</v>
      </c>
      <c r="L8" s="47"/>
      <c r="M8" s="47"/>
      <c r="P8" s="60" t="s">
        <v>42</v>
      </c>
      <c r="Q8" s="2">
        <f>'別添　委託費集計表'!M41</f>
        <v>0</v>
      </c>
      <c r="R8" s="2"/>
      <c r="S8" s="2" t="str">
        <f t="shared" ref="S8" si="2">IF(Q8&gt;R8,Q8-R8,"")</f>
        <v/>
      </c>
      <c r="T8" s="2" t="str">
        <f t="shared" ref="T8" si="3">IF(R8&gt;Q8,R8-Q8,"")</f>
        <v/>
      </c>
      <c r="U8" s="134"/>
      <c r="V8" s="134"/>
      <c r="W8" s="57"/>
      <c r="AA8" s="58"/>
      <c r="AB8" s="58"/>
      <c r="AC8" s="58"/>
      <c r="AD8" s="236"/>
      <c r="AE8" s="236"/>
      <c r="AF8" s="58"/>
      <c r="AG8" s="58"/>
      <c r="AH8" s="58"/>
      <c r="AI8" s="59"/>
      <c r="AL8" s="146"/>
      <c r="AM8" s="62"/>
      <c r="AN8" s="62"/>
      <c r="AO8" s="62"/>
      <c r="AP8" s="62"/>
      <c r="AQ8" s="62"/>
      <c r="AR8" s="63"/>
    </row>
    <row r="9" spans="1:44" ht="15.95" customHeight="1">
      <c r="P9" s="64"/>
      <c r="Q9" s="65"/>
      <c r="R9" s="65"/>
      <c r="S9" s="65"/>
      <c r="T9" s="65"/>
      <c r="U9" s="134"/>
      <c r="V9" s="134"/>
      <c r="W9" s="57"/>
      <c r="AA9" s="58"/>
      <c r="AB9" s="58"/>
      <c r="AC9" s="58"/>
      <c r="AD9" s="236"/>
      <c r="AE9" s="236"/>
      <c r="AF9" s="58"/>
      <c r="AG9" s="58"/>
      <c r="AH9" s="58"/>
      <c r="AI9" s="59"/>
      <c r="AL9" s="62"/>
      <c r="AM9" s="62"/>
      <c r="AN9" s="62"/>
      <c r="AO9" s="62"/>
      <c r="AP9" s="62"/>
      <c r="AQ9" s="62"/>
      <c r="AR9" s="63"/>
    </row>
    <row r="10" spans="1:44" ht="15.95" customHeight="1">
      <c r="B10" s="240" t="s">
        <v>36</v>
      </c>
      <c r="P10" s="66"/>
      <c r="Q10" s="67"/>
      <c r="R10" s="67"/>
      <c r="S10" s="67"/>
      <c r="T10" s="67"/>
      <c r="U10" s="48"/>
      <c r="V10" s="48"/>
      <c r="W10" s="49"/>
      <c r="AA10" s="58"/>
      <c r="AB10" s="58"/>
      <c r="AC10" s="58"/>
      <c r="AD10" s="236"/>
      <c r="AE10" s="236"/>
      <c r="AF10" s="58"/>
      <c r="AG10" s="58"/>
      <c r="AH10" s="58"/>
      <c r="AI10" s="59"/>
      <c r="AL10" s="62"/>
      <c r="AM10" s="62"/>
      <c r="AN10" s="62"/>
      <c r="AO10" s="62"/>
      <c r="AP10" s="62"/>
      <c r="AQ10" s="62"/>
      <c r="AR10" s="63"/>
    </row>
    <row r="11" spans="1:44" ht="15.95" customHeight="1">
      <c r="B11" s="240" t="s">
        <v>20</v>
      </c>
      <c r="P11" s="68" t="s">
        <v>7</v>
      </c>
      <c r="Q11" s="9">
        <f>SUM(Q6:Q8)</f>
        <v>0</v>
      </c>
      <c r="R11" s="9">
        <f>SUM(R6:R8)</f>
        <v>0</v>
      </c>
      <c r="S11" s="9" t="str">
        <f t="shared" ref="S11" si="4">IF(Q11&gt;R11,Q11-R11,"")</f>
        <v/>
      </c>
      <c r="T11" s="9" t="str">
        <f t="shared" ref="T11" si="5">IF(R11&gt;Q11,R11-Q11,"")</f>
        <v/>
      </c>
      <c r="U11" s="69"/>
      <c r="V11" s="69"/>
      <c r="W11" s="124"/>
      <c r="AA11" s="58"/>
      <c r="AB11" s="51"/>
      <c r="AC11" s="52"/>
      <c r="AD11" s="237"/>
      <c r="AE11" s="237"/>
      <c r="AF11" s="51"/>
      <c r="AG11" s="143"/>
      <c r="AH11" s="143"/>
      <c r="AI11" s="54"/>
      <c r="AL11" s="62"/>
      <c r="AM11" s="62"/>
      <c r="AN11" s="62"/>
      <c r="AO11" s="62"/>
      <c r="AP11" s="62"/>
      <c r="AQ11" s="62"/>
      <c r="AR11" s="63"/>
    </row>
    <row r="12" spans="1:44" ht="15.95" customHeight="1">
      <c r="T12" s="48"/>
      <c r="AA12" s="58"/>
      <c r="AB12" s="51"/>
      <c r="AC12" s="52"/>
      <c r="AD12" s="237"/>
      <c r="AE12" s="237"/>
      <c r="AF12" s="51"/>
      <c r="AG12" s="143"/>
      <c r="AH12" s="143"/>
      <c r="AI12" s="54"/>
      <c r="AL12" s="62"/>
      <c r="AM12" s="62"/>
      <c r="AN12" s="62"/>
      <c r="AO12" s="62"/>
      <c r="AP12" s="62"/>
      <c r="AQ12" s="62"/>
      <c r="AR12" s="63"/>
    </row>
    <row r="13" spans="1:44" ht="15.95" customHeight="1">
      <c r="Q13" s="11"/>
      <c r="R13" s="11"/>
      <c r="S13" s="11"/>
      <c r="T13" s="11"/>
      <c r="U13" s="134"/>
      <c r="V13" s="134"/>
      <c r="W13" s="134"/>
      <c r="AA13" s="58"/>
      <c r="AB13" s="51"/>
      <c r="AC13" s="52"/>
      <c r="AD13" s="237"/>
      <c r="AE13" s="237"/>
      <c r="AF13" s="51"/>
      <c r="AG13" s="143"/>
      <c r="AH13" s="143"/>
      <c r="AI13" s="54"/>
      <c r="AL13" s="62"/>
      <c r="AM13" s="62"/>
      <c r="AN13" s="62"/>
      <c r="AO13" s="62"/>
      <c r="AP13" s="62"/>
      <c r="AQ13" s="62"/>
      <c r="AR13" s="63"/>
    </row>
    <row r="14" spans="1:44" ht="15.95" customHeight="1">
      <c r="F14" s="361" t="s">
        <v>117</v>
      </c>
      <c r="G14" s="361"/>
      <c r="H14" s="361"/>
      <c r="I14" s="361"/>
      <c r="J14" s="361"/>
      <c r="K14" s="361"/>
      <c r="L14" s="361"/>
      <c r="O14" s="123" t="s">
        <v>8</v>
      </c>
      <c r="Q14" s="11"/>
      <c r="R14" s="11"/>
      <c r="S14" s="11"/>
      <c r="T14" s="11"/>
      <c r="U14" s="134"/>
      <c r="V14" s="134"/>
      <c r="W14" s="134"/>
      <c r="AA14" s="58"/>
      <c r="AB14" s="51"/>
      <c r="AC14" s="52"/>
      <c r="AD14" s="237"/>
      <c r="AE14" s="237"/>
      <c r="AF14" s="51"/>
      <c r="AG14" s="143"/>
      <c r="AH14" s="143"/>
      <c r="AI14" s="54"/>
      <c r="AL14" s="62"/>
      <c r="AM14" s="62"/>
      <c r="AN14" s="62"/>
      <c r="AO14" s="62"/>
      <c r="AP14" s="62"/>
      <c r="AQ14" s="62"/>
      <c r="AR14" s="63"/>
    </row>
    <row r="15" spans="1:44" ht="15.95" customHeight="1">
      <c r="F15" s="361"/>
      <c r="G15" s="361"/>
      <c r="H15" s="361"/>
      <c r="I15" s="361"/>
      <c r="J15" s="361"/>
      <c r="K15" s="361"/>
      <c r="L15" s="361"/>
      <c r="P15" s="71"/>
      <c r="Q15" s="12"/>
      <c r="R15" s="12"/>
      <c r="S15" s="350" t="s">
        <v>5</v>
      </c>
      <c r="T15" s="351"/>
      <c r="U15" s="71"/>
      <c r="V15" s="72"/>
      <c r="W15" s="39"/>
      <c r="AA15" s="58"/>
      <c r="AB15" s="51"/>
      <c r="AC15" s="52"/>
      <c r="AD15" s="237"/>
      <c r="AE15" s="237"/>
      <c r="AF15" s="51"/>
      <c r="AG15" s="143"/>
      <c r="AH15" s="143"/>
      <c r="AI15" s="54"/>
      <c r="AL15" s="62"/>
      <c r="AM15" s="62"/>
      <c r="AN15" s="62"/>
      <c r="AO15" s="62"/>
      <c r="AP15" s="62"/>
      <c r="AQ15" s="62"/>
      <c r="AR15" s="63"/>
    </row>
    <row r="16" spans="1:44" ht="15.95" customHeight="1">
      <c r="F16" s="361" t="s">
        <v>118</v>
      </c>
      <c r="G16" s="361"/>
      <c r="H16" s="361"/>
      <c r="I16" s="361"/>
      <c r="J16" s="361"/>
      <c r="K16" s="361"/>
      <c r="L16" s="361"/>
      <c r="P16" s="73" t="s">
        <v>9</v>
      </c>
      <c r="Q16" s="41" t="s">
        <v>187</v>
      </c>
      <c r="R16" s="41" t="s">
        <v>24</v>
      </c>
      <c r="S16" s="14" t="s">
        <v>1</v>
      </c>
      <c r="T16" s="14" t="s">
        <v>2</v>
      </c>
      <c r="U16" s="352" t="s">
        <v>6</v>
      </c>
      <c r="V16" s="353"/>
      <c r="W16" s="354"/>
      <c r="AA16" s="58"/>
      <c r="AB16" s="51"/>
      <c r="AC16" s="52"/>
      <c r="AD16" s="237"/>
      <c r="AE16" s="237"/>
      <c r="AF16" s="51"/>
      <c r="AG16" s="143"/>
      <c r="AH16" s="143"/>
      <c r="AI16" s="54"/>
      <c r="AL16" s="62"/>
      <c r="AM16" s="62"/>
      <c r="AN16" s="62"/>
      <c r="AO16" s="62"/>
      <c r="AP16" s="62"/>
      <c r="AQ16" s="62"/>
      <c r="AR16" s="63"/>
    </row>
    <row r="17" spans="2:44" ht="15.95" customHeight="1">
      <c r="E17" s="261"/>
      <c r="F17" s="361"/>
      <c r="G17" s="361"/>
      <c r="H17" s="361"/>
      <c r="I17" s="361"/>
      <c r="J17" s="361"/>
      <c r="K17" s="361"/>
      <c r="L17" s="361"/>
      <c r="P17" s="74"/>
      <c r="Q17" s="15" t="s">
        <v>4</v>
      </c>
      <c r="R17" s="15" t="s">
        <v>4</v>
      </c>
      <c r="S17" s="15" t="s">
        <v>4</v>
      </c>
      <c r="T17" s="15" t="s">
        <v>4</v>
      </c>
      <c r="U17" s="75"/>
      <c r="V17" s="76"/>
      <c r="W17" s="77"/>
      <c r="AA17" s="58"/>
      <c r="AB17" s="51"/>
      <c r="AC17" s="52"/>
      <c r="AD17" s="237"/>
      <c r="AE17" s="237"/>
      <c r="AF17" s="51"/>
      <c r="AG17" s="143"/>
      <c r="AH17" s="143"/>
      <c r="AI17" s="54"/>
      <c r="AL17" s="62"/>
      <c r="AM17" s="62"/>
      <c r="AN17" s="62"/>
      <c r="AO17" s="62"/>
      <c r="AP17" s="62"/>
      <c r="AQ17" s="62"/>
      <c r="AR17" s="63"/>
    </row>
    <row r="18" spans="2:44" ht="15.95" customHeight="1">
      <c r="F18" s="362" t="s">
        <v>119</v>
      </c>
      <c r="G18" s="361"/>
      <c r="H18" s="361"/>
      <c r="I18" s="361"/>
      <c r="J18" s="361"/>
      <c r="K18" s="361"/>
      <c r="L18" s="361"/>
      <c r="P18" s="78" t="s">
        <v>41</v>
      </c>
      <c r="Q18" s="2">
        <f>'別添　委託費集計表'!M11</f>
        <v>0</v>
      </c>
      <c r="R18" s="2">
        <f>'別添　委託費集計表'!M52</f>
        <v>0</v>
      </c>
      <c r="S18" s="2" t="str">
        <f t="shared" ref="S18:S32" si="6">IF(Q18&gt;R18,Q18-R18,"")</f>
        <v/>
      </c>
      <c r="T18" s="2" t="str">
        <f t="shared" ref="T18:T32" si="7">IF(R18&gt;Q18,R18-Q18,"")</f>
        <v/>
      </c>
      <c r="U18" s="79"/>
      <c r="V18" s="81"/>
      <c r="W18" s="82"/>
      <c r="AA18" s="58"/>
      <c r="AB18" s="51"/>
      <c r="AC18" s="52"/>
      <c r="AD18" s="237"/>
      <c r="AE18" s="237"/>
      <c r="AF18" s="51"/>
      <c r="AG18" s="143"/>
      <c r="AH18" s="143"/>
      <c r="AI18" s="54"/>
      <c r="AL18" s="62"/>
      <c r="AM18" s="62"/>
      <c r="AN18" s="62"/>
      <c r="AO18" s="62"/>
      <c r="AP18" s="62"/>
      <c r="AQ18" s="62"/>
      <c r="AR18" s="63"/>
    </row>
    <row r="19" spans="2:44" ht="15.95" customHeight="1">
      <c r="F19" s="361"/>
      <c r="G19" s="361"/>
      <c r="H19" s="361"/>
      <c r="I19" s="361"/>
      <c r="J19" s="361"/>
      <c r="K19" s="361"/>
      <c r="L19" s="361"/>
      <c r="P19" s="83"/>
      <c r="Q19" s="56"/>
      <c r="R19" s="56"/>
      <c r="S19" s="2"/>
      <c r="T19" s="2"/>
      <c r="U19" s="79"/>
      <c r="V19" s="81"/>
      <c r="W19" s="82"/>
      <c r="AA19" s="58"/>
      <c r="AB19" s="51"/>
      <c r="AC19" s="52"/>
      <c r="AD19" s="237"/>
      <c r="AE19" s="237"/>
      <c r="AF19" s="51"/>
      <c r="AG19" s="143"/>
      <c r="AH19" s="143"/>
      <c r="AI19" s="54"/>
      <c r="AL19" s="62"/>
      <c r="AM19" s="62"/>
      <c r="AN19" s="62"/>
      <c r="AO19" s="62"/>
      <c r="AP19" s="62"/>
      <c r="AQ19" s="62"/>
      <c r="AR19" s="63"/>
    </row>
    <row r="20" spans="2:44" ht="15.95" customHeight="1">
      <c r="F20" s="361" t="s">
        <v>120</v>
      </c>
      <c r="G20" s="361"/>
      <c r="H20" s="361"/>
      <c r="I20" s="361"/>
      <c r="J20" s="361"/>
      <c r="K20" s="363" t="s">
        <v>47</v>
      </c>
      <c r="M20" s="262"/>
      <c r="P20" s="83" t="s">
        <v>48</v>
      </c>
      <c r="Q20" s="2">
        <f>'別添　委託費集計表'!M13</f>
        <v>0</v>
      </c>
      <c r="R20" s="2">
        <f>'別添　委託費集計表'!M53</f>
        <v>0</v>
      </c>
      <c r="S20" s="2" t="str">
        <f t="shared" si="6"/>
        <v/>
      </c>
      <c r="T20" s="2" t="str">
        <f t="shared" si="7"/>
        <v/>
      </c>
      <c r="U20" s="80"/>
      <c r="V20" s="81"/>
      <c r="W20" s="57"/>
      <c r="AA20" s="58"/>
      <c r="AB20" s="51"/>
      <c r="AC20" s="52"/>
      <c r="AD20" s="237"/>
      <c r="AE20" s="237"/>
      <c r="AF20" s="51"/>
      <c r="AG20" s="143"/>
      <c r="AH20" s="143"/>
      <c r="AI20" s="54"/>
      <c r="AL20" s="62"/>
      <c r="AM20" s="62"/>
      <c r="AN20" s="63"/>
      <c r="AO20" s="84"/>
      <c r="AP20" s="62"/>
      <c r="AQ20" s="63"/>
      <c r="AR20" s="63"/>
    </row>
    <row r="21" spans="2:44" ht="15.95" customHeight="1">
      <c r="C21" s="262"/>
      <c r="D21" s="262"/>
      <c r="E21" s="262"/>
      <c r="F21" s="361"/>
      <c r="G21" s="361"/>
      <c r="H21" s="361"/>
      <c r="I21" s="361"/>
      <c r="J21" s="361"/>
      <c r="K21" s="363"/>
      <c r="L21" s="262"/>
      <c r="M21" s="262"/>
      <c r="P21" s="83"/>
      <c r="Q21" s="56"/>
      <c r="R21" s="56"/>
      <c r="S21" s="2"/>
      <c r="T21" s="2"/>
      <c r="U21" s="80"/>
      <c r="V21" s="81"/>
      <c r="W21" s="57"/>
      <c r="AA21" s="58"/>
      <c r="AB21" s="51"/>
      <c r="AC21" s="52"/>
      <c r="AD21" s="237"/>
      <c r="AE21" s="237"/>
      <c r="AF21" s="51"/>
      <c r="AG21" s="143"/>
      <c r="AH21" s="143"/>
      <c r="AI21" s="54"/>
      <c r="AL21" s="62"/>
      <c r="AM21" s="62"/>
      <c r="AN21" s="63"/>
      <c r="AO21" s="84"/>
      <c r="AP21" s="62"/>
      <c r="AQ21" s="63"/>
      <c r="AR21" s="63"/>
    </row>
    <row r="22" spans="2:44" ht="15.95" customHeight="1">
      <c r="B22" s="262"/>
      <c r="C22" s="262"/>
      <c r="D22" s="262"/>
      <c r="E22" s="262"/>
      <c r="F22" s="262"/>
      <c r="G22" s="262"/>
      <c r="H22" s="262"/>
      <c r="I22" s="262"/>
      <c r="J22" s="262"/>
      <c r="K22" s="262"/>
      <c r="L22" s="262"/>
      <c r="M22" s="262"/>
      <c r="P22" s="83" t="s">
        <v>49</v>
      </c>
      <c r="Q22" s="2">
        <f>'別添　委託費集計表'!M17</f>
        <v>0</v>
      </c>
      <c r="R22" s="2">
        <f>'別添　委託費集計表'!M54</f>
        <v>0</v>
      </c>
      <c r="S22" s="2" t="str">
        <f t="shared" si="6"/>
        <v/>
      </c>
      <c r="T22" s="2" t="str">
        <f t="shared" si="7"/>
        <v/>
      </c>
      <c r="U22" s="134"/>
      <c r="V22" s="134"/>
      <c r="W22" s="57"/>
      <c r="AA22" s="58"/>
      <c r="AB22" s="51"/>
      <c r="AC22" s="52"/>
      <c r="AD22" s="237"/>
      <c r="AE22" s="237"/>
      <c r="AF22" s="51"/>
      <c r="AG22" s="143"/>
      <c r="AH22" s="143"/>
      <c r="AI22" s="54"/>
      <c r="AL22" s="62"/>
      <c r="AM22" s="62"/>
      <c r="AN22" s="63"/>
      <c r="AO22" s="84"/>
      <c r="AP22" s="62"/>
      <c r="AQ22" s="63"/>
      <c r="AR22" s="63"/>
    </row>
    <row r="23" spans="2:44" ht="15.95" customHeight="1">
      <c r="C23" s="120"/>
      <c r="D23" s="120"/>
      <c r="E23" s="120"/>
      <c r="F23" s="120"/>
      <c r="G23" s="120"/>
      <c r="H23" s="120"/>
      <c r="I23" s="120"/>
      <c r="J23" s="120"/>
      <c r="K23" s="120"/>
      <c r="L23" s="241"/>
      <c r="M23" s="262"/>
      <c r="O23" s="134"/>
      <c r="P23" s="86"/>
      <c r="Q23" s="56"/>
      <c r="R23" s="56"/>
      <c r="S23" s="2"/>
      <c r="T23" s="2"/>
      <c r="U23" s="134"/>
      <c r="V23" s="134"/>
      <c r="W23" s="57"/>
      <c r="AA23" s="58"/>
      <c r="AB23" s="51"/>
      <c r="AC23" s="52"/>
      <c r="AD23" s="237"/>
      <c r="AE23" s="237"/>
      <c r="AF23" s="51"/>
      <c r="AG23" s="143"/>
      <c r="AH23" s="143"/>
      <c r="AI23" s="54"/>
      <c r="AL23" s="62"/>
      <c r="AM23" s="62"/>
      <c r="AN23" s="63"/>
      <c r="AO23" s="84"/>
      <c r="AP23" s="62"/>
      <c r="AQ23" s="63"/>
      <c r="AR23" s="63"/>
    </row>
    <row r="24" spans="2:44" ht="15.95" customHeight="1">
      <c r="B24" s="364" t="s">
        <v>121</v>
      </c>
      <c r="C24" s="364"/>
      <c r="D24" s="364"/>
      <c r="E24" s="364"/>
      <c r="F24" s="364"/>
      <c r="G24" s="364"/>
      <c r="H24" s="364"/>
      <c r="I24" s="364"/>
      <c r="J24" s="364"/>
      <c r="K24" s="364"/>
      <c r="L24" s="364"/>
      <c r="M24" s="262"/>
      <c r="O24" s="134"/>
      <c r="P24" s="87" t="s">
        <v>50</v>
      </c>
      <c r="Q24" s="2">
        <f>'別添　委託費集計表'!M21</f>
        <v>0</v>
      </c>
      <c r="R24" s="2">
        <f>'別添　委託費集計表'!M55</f>
        <v>0</v>
      </c>
      <c r="S24" s="3" t="str">
        <f t="shared" si="6"/>
        <v/>
      </c>
      <c r="T24" s="3" t="str">
        <f t="shared" si="7"/>
        <v/>
      </c>
      <c r="U24" s="89"/>
      <c r="V24" s="134"/>
      <c r="W24" s="57"/>
      <c r="AA24" s="58"/>
      <c r="AB24" s="51"/>
      <c r="AC24" s="52"/>
      <c r="AD24" s="237"/>
      <c r="AE24" s="237"/>
      <c r="AF24" s="51"/>
      <c r="AG24" s="143"/>
      <c r="AH24" s="143"/>
      <c r="AI24" s="54"/>
      <c r="AL24" s="62"/>
      <c r="AM24" s="62"/>
      <c r="AN24" s="63"/>
      <c r="AO24" s="84"/>
      <c r="AP24" s="62"/>
      <c r="AQ24" s="63"/>
      <c r="AR24" s="63"/>
    </row>
    <row r="25" spans="2:44" ht="15.95" customHeight="1">
      <c r="B25" s="364"/>
      <c r="C25" s="364"/>
      <c r="D25" s="364"/>
      <c r="E25" s="364"/>
      <c r="F25" s="364"/>
      <c r="G25" s="364"/>
      <c r="H25" s="364"/>
      <c r="I25" s="364"/>
      <c r="J25" s="364"/>
      <c r="K25" s="364"/>
      <c r="L25" s="364"/>
      <c r="M25" s="262"/>
      <c r="P25" s="83"/>
      <c r="Q25" s="83"/>
      <c r="R25" s="83"/>
      <c r="S25" s="4"/>
      <c r="T25" s="4"/>
      <c r="U25" s="134"/>
      <c r="V25" s="134"/>
      <c r="W25" s="57"/>
      <c r="AA25" s="58"/>
      <c r="AB25" s="51"/>
      <c r="AC25" s="52"/>
      <c r="AD25" s="237"/>
      <c r="AE25" s="237"/>
      <c r="AF25" s="51"/>
      <c r="AG25" s="143"/>
      <c r="AH25" s="143"/>
      <c r="AI25" s="54"/>
      <c r="AL25" s="62"/>
      <c r="AM25" s="62"/>
      <c r="AN25" s="63"/>
      <c r="AO25" s="84"/>
      <c r="AP25" s="62"/>
      <c r="AQ25" s="63"/>
      <c r="AR25" s="63"/>
    </row>
    <row r="26" spans="2:44" ht="15.95" customHeight="1">
      <c r="B26" s="364"/>
      <c r="C26" s="364"/>
      <c r="D26" s="364"/>
      <c r="E26" s="364"/>
      <c r="F26" s="364"/>
      <c r="G26" s="364"/>
      <c r="H26" s="364"/>
      <c r="I26" s="364"/>
      <c r="J26" s="364"/>
      <c r="K26" s="364"/>
      <c r="L26" s="364"/>
      <c r="M26" s="262"/>
      <c r="P26" s="83" t="s">
        <v>51</v>
      </c>
      <c r="Q26" s="5">
        <f>'別添　委託費集計表'!M26</f>
        <v>0</v>
      </c>
      <c r="R26" s="5">
        <f>'別添　委託費集計表'!M56</f>
        <v>0</v>
      </c>
      <c r="S26" s="4" t="str">
        <f t="shared" si="6"/>
        <v/>
      </c>
      <c r="T26" s="4" t="str">
        <f t="shared" si="7"/>
        <v/>
      </c>
      <c r="U26" s="254" t="s">
        <v>68</v>
      </c>
      <c r="V26" s="121">
        <f>'別添　委託費集計表'!M33</f>
        <v>0</v>
      </c>
      <c r="W26" s="57" t="s">
        <v>40</v>
      </c>
      <c r="AA26" s="58"/>
      <c r="AB26" s="51"/>
      <c r="AC26" s="52"/>
      <c r="AD26" s="237"/>
      <c r="AE26" s="237"/>
      <c r="AF26" s="51"/>
      <c r="AG26" s="143"/>
      <c r="AH26" s="143"/>
      <c r="AI26" s="54"/>
      <c r="AL26" s="62"/>
      <c r="AM26" s="62"/>
      <c r="AN26" s="63"/>
      <c r="AO26" s="84"/>
      <c r="AP26" s="62"/>
      <c r="AQ26" s="63"/>
      <c r="AR26" s="63"/>
    </row>
    <row r="27" spans="2:44" ht="15.95" customHeight="1">
      <c r="P27" s="83"/>
      <c r="Q27" s="83"/>
      <c r="R27" s="83"/>
      <c r="S27" s="4"/>
      <c r="T27" s="4"/>
      <c r="U27" s="358" t="s">
        <v>71</v>
      </c>
      <c r="V27" s="359"/>
      <c r="W27" s="360"/>
      <c r="AA27" s="58"/>
      <c r="AB27" s="51"/>
      <c r="AC27" s="52"/>
      <c r="AD27" s="237"/>
      <c r="AE27" s="237"/>
      <c r="AF27" s="51"/>
      <c r="AG27" s="143"/>
      <c r="AH27" s="143"/>
      <c r="AI27" s="54"/>
      <c r="AL27" s="62"/>
      <c r="AM27" s="62"/>
      <c r="AN27" s="63"/>
      <c r="AO27" s="84"/>
      <c r="AP27" s="62"/>
      <c r="AQ27" s="63"/>
      <c r="AR27" s="63"/>
    </row>
    <row r="28" spans="2:44" ht="15.95" customHeight="1">
      <c r="B28" s="174" t="s">
        <v>18</v>
      </c>
      <c r="P28" s="83"/>
      <c r="Q28" s="83"/>
      <c r="R28" s="83"/>
      <c r="S28" s="4"/>
      <c r="T28" s="4"/>
      <c r="U28" s="134"/>
      <c r="V28" s="134"/>
      <c r="W28" s="57"/>
      <c r="AA28" s="58"/>
      <c r="AB28" s="51"/>
      <c r="AC28" s="52"/>
      <c r="AD28" s="237"/>
      <c r="AE28" s="237"/>
      <c r="AF28" s="51"/>
      <c r="AG28" s="143"/>
      <c r="AH28" s="143"/>
      <c r="AI28" s="54"/>
      <c r="AL28" s="62"/>
      <c r="AM28" s="62"/>
      <c r="AN28" s="63"/>
      <c r="AO28" s="84"/>
      <c r="AP28" s="62"/>
      <c r="AQ28" s="63"/>
      <c r="AR28" s="63"/>
    </row>
    <row r="29" spans="2:44" ht="15.95" customHeight="1">
      <c r="B29" s="128" t="s">
        <v>122</v>
      </c>
      <c r="P29" s="78" t="s">
        <v>52</v>
      </c>
      <c r="Q29" s="5">
        <f>'別添　委託費集計表'!M35</f>
        <v>0</v>
      </c>
      <c r="R29" s="5">
        <f>'別添　委託費集計表'!M58</f>
        <v>0</v>
      </c>
      <c r="S29" s="136" t="str">
        <f t="shared" si="6"/>
        <v/>
      </c>
      <c r="T29" s="3" t="str">
        <f t="shared" si="7"/>
        <v/>
      </c>
      <c r="U29" s="137" t="s">
        <v>53</v>
      </c>
      <c r="V29" s="134"/>
      <c r="W29" s="57"/>
      <c r="AA29" s="58"/>
      <c r="AB29" s="51"/>
      <c r="AC29" s="52"/>
      <c r="AD29" s="237"/>
      <c r="AE29" s="237"/>
      <c r="AF29" s="51"/>
      <c r="AG29" s="143"/>
      <c r="AH29" s="143"/>
      <c r="AI29" s="54"/>
      <c r="AL29" s="62"/>
      <c r="AM29" s="62"/>
      <c r="AN29" s="63"/>
      <c r="AO29" s="84"/>
      <c r="AP29" s="62"/>
      <c r="AQ29" s="63"/>
      <c r="AR29" s="63"/>
    </row>
    <row r="30" spans="2:44" ht="15.95" customHeight="1">
      <c r="B30" s="365"/>
      <c r="C30" s="365"/>
      <c r="D30" s="365"/>
      <c r="E30" s="365"/>
      <c r="F30" s="365"/>
      <c r="G30" s="365"/>
      <c r="H30" s="365"/>
      <c r="I30" s="365"/>
      <c r="J30" s="365"/>
      <c r="K30" s="365"/>
      <c r="L30" s="120"/>
      <c r="P30" s="91"/>
      <c r="Q30" s="92"/>
      <c r="R30" s="92"/>
      <c r="S30" s="168"/>
      <c r="T30" s="168"/>
      <c r="U30" s="346" t="str">
        <f>IF(OR(Q29="",Q29=0),"",IF(Q29&gt;R29,"精算額が予算額を超えています。",IF(R29&gt;R18*0.3,"直接経費の30％を超えています。","")))</f>
        <v/>
      </c>
      <c r="V30" s="347"/>
      <c r="W30" s="348"/>
      <c r="AA30" s="58"/>
      <c r="AB30" s="51"/>
      <c r="AC30" s="52"/>
      <c r="AD30" s="237"/>
      <c r="AE30" s="237"/>
      <c r="AF30" s="51"/>
      <c r="AG30" s="143"/>
      <c r="AH30" s="143"/>
      <c r="AI30" s="54"/>
      <c r="AL30" s="62"/>
      <c r="AM30" s="62"/>
      <c r="AN30" s="63"/>
      <c r="AO30" s="84"/>
      <c r="AP30" s="62"/>
      <c r="AQ30" s="63"/>
      <c r="AR30" s="63"/>
    </row>
    <row r="31" spans="2:44" ht="15.95" customHeight="1">
      <c r="B31" s="365"/>
      <c r="C31" s="365"/>
      <c r="D31" s="365"/>
      <c r="E31" s="365"/>
      <c r="F31" s="365"/>
      <c r="G31" s="365"/>
      <c r="H31" s="365"/>
      <c r="I31" s="365"/>
      <c r="J31" s="365"/>
      <c r="K31" s="365"/>
      <c r="L31" s="120"/>
      <c r="P31" s="93"/>
      <c r="Q31" s="92"/>
      <c r="R31" s="92"/>
      <c r="S31" s="168"/>
      <c r="T31" s="168"/>
      <c r="U31" s="94"/>
      <c r="V31" s="94"/>
      <c r="W31" s="95"/>
      <c r="AA31" s="58"/>
      <c r="AB31" s="51"/>
      <c r="AC31" s="52"/>
      <c r="AD31" s="237"/>
      <c r="AE31" s="237"/>
      <c r="AF31" s="51"/>
      <c r="AG31" s="143"/>
      <c r="AH31" s="143"/>
      <c r="AI31" s="54"/>
      <c r="AL31" s="62"/>
      <c r="AM31" s="62"/>
      <c r="AN31" s="63"/>
      <c r="AO31" s="84"/>
      <c r="AP31" s="62"/>
      <c r="AQ31" s="63"/>
      <c r="AR31" s="63"/>
    </row>
    <row r="32" spans="2:44" ht="15" customHeight="1">
      <c r="P32" s="122" t="str">
        <f>IF('別添　委託費集計表'!$A$37="","",'別添　委託費集計表'!$A$37)</f>
        <v/>
      </c>
      <c r="Q32" s="2" t="str">
        <f>IF(P32="","",'別添　委託費集計表'!M37)</f>
        <v/>
      </c>
      <c r="R32" s="2" t="str">
        <f>IF(Q32="","",'別添　委託費集計表'!M60)</f>
        <v/>
      </c>
      <c r="S32" s="3" t="str">
        <f t="shared" si="6"/>
        <v/>
      </c>
      <c r="T32" s="3" t="str">
        <f t="shared" si="7"/>
        <v/>
      </c>
      <c r="U32" s="355" t="str">
        <f>IF(P32="","","研究管理運営機関の直接経費15％以内")</f>
        <v/>
      </c>
      <c r="V32" s="356"/>
      <c r="W32" s="357"/>
      <c r="AA32" s="58"/>
      <c r="AB32" s="51"/>
      <c r="AC32" s="52"/>
      <c r="AD32" s="237"/>
      <c r="AE32" s="237"/>
      <c r="AF32" s="51"/>
      <c r="AG32" s="143"/>
      <c r="AH32" s="143"/>
      <c r="AI32" s="54"/>
      <c r="AL32" s="62"/>
      <c r="AM32" s="62"/>
      <c r="AN32" s="63"/>
      <c r="AO32" s="84"/>
      <c r="AP32" s="62"/>
      <c r="AQ32" s="63"/>
      <c r="AR32" s="63"/>
    </row>
    <row r="33" spans="2:44" ht="15.95" customHeight="1">
      <c r="B33" s="128" t="s">
        <v>12</v>
      </c>
      <c r="P33" s="83"/>
      <c r="Q33" s="56"/>
      <c r="R33" s="56"/>
      <c r="S33" s="3"/>
      <c r="T33" s="3"/>
      <c r="U33" s="346" t="str">
        <f>IF(OR(Q32="",Q32=0),"",IF(Q32&gt;R32,"精算額が予算額を超えています。",IF(COUNTIF('別添　委託費集計表'!$B$38:$L$38,"直接経費の*")&gt;=1,"直接経費の1５％を超えています。","")))</f>
        <v/>
      </c>
      <c r="V33" s="347"/>
      <c r="W33" s="348"/>
      <c r="AA33" s="58"/>
      <c r="AB33" s="51"/>
      <c r="AC33" s="52"/>
      <c r="AD33" s="237"/>
      <c r="AE33" s="237"/>
      <c r="AF33" s="51"/>
      <c r="AG33" s="143"/>
      <c r="AH33" s="143"/>
      <c r="AI33" s="54"/>
      <c r="AL33" s="62"/>
      <c r="AM33" s="62"/>
      <c r="AN33" s="63"/>
      <c r="AO33" s="84"/>
      <c r="AP33" s="62"/>
      <c r="AQ33" s="63"/>
      <c r="AR33" s="63"/>
    </row>
    <row r="34" spans="2:44" ht="15.95" customHeight="1">
      <c r="B34" s="96" t="s">
        <v>115</v>
      </c>
      <c r="P34" s="83"/>
      <c r="Q34" s="56"/>
      <c r="R34" s="56"/>
      <c r="S34" s="2"/>
      <c r="T34" s="2"/>
      <c r="U34" s="80"/>
      <c r="V34" s="81"/>
      <c r="W34" s="57"/>
      <c r="AA34" s="58"/>
      <c r="AB34" s="51"/>
      <c r="AC34" s="52"/>
      <c r="AD34" s="237"/>
      <c r="AE34" s="237"/>
      <c r="AF34" s="51"/>
      <c r="AG34" s="143"/>
      <c r="AH34" s="143"/>
      <c r="AI34" s="54"/>
      <c r="AL34" s="62"/>
      <c r="AM34" s="62"/>
      <c r="AN34" s="63"/>
      <c r="AO34" s="84"/>
      <c r="AP34" s="62"/>
      <c r="AQ34" s="63"/>
      <c r="AR34" s="63"/>
    </row>
    <row r="35" spans="2:44" ht="15.95" customHeight="1">
      <c r="B35" s="96" t="s">
        <v>124</v>
      </c>
      <c r="P35" s="74"/>
      <c r="Q35" s="97"/>
      <c r="R35" s="97"/>
      <c r="S35" s="6" t="str">
        <f>IF(Q35&gt;R35,Q35-R35,"")</f>
        <v/>
      </c>
      <c r="T35" s="6" t="str">
        <f>IF(R35&gt;Q35,R35-Q35,"")</f>
        <v/>
      </c>
      <c r="U35" s="76"/>
      <c r="V35" s="76"/>
      <c r="W35" s="98"/>
      <c r="AA35" s="58"/>
      <c r="AB35" s="51"/>
      <c r="AC35" s="52"/>
      <c r="AD35" s="237"/>
      <c r="AE35" s="237"/>
      <c r="AF35" s="51"/>
      <c r="AG35" s="143"/>
      <c r="AH35" s="143"/>
      <c r="AI35" s="54"/>
      <c r="AL35" s="62"/>
      <c r="AM35" s="62"/>
      <c r="AN35" s="63"/>
      <c r="AO35" s="84"/>
      <c r="AP35" s="62"/>
      <c r="AQ35" s="63"/>
      <c r="AR35" s="63"/>
    </row>
    <row r="36" spans="2:44" ht="15.95" customHeight="1">
      <c r="P36" s="99" t="s">
        <v>7</v>
      </c>
      <c r="Q36" s="7">
        <f>'別添　委託費集計表'!M39</f>
        <v>0</v>
      </c>
      <c r="R36" s="7">
        <f>'別添　委託費集計表'!M62</f>
        <v>0</v>
      </c>
      <c r="S36" s="7" t="str">
        <f>IF(Q36&gt;R36,Q36-R36,"")</f>
        <v/>
      </c>
      <c r="T36" s="7" t="str">
        <f>IF(R36&gt;Q36,R36-Q36,"")</f>
        <v/>
      </c>
      <c r="U36" s="100"/>
      <c r="V36" s="100"/>
      <c r="W36" s="101"/>
      <c r="AA36" s="58"/>
      <c r="AB36" s="51"/>
      <c r="AC36" s="52"/>
      <c r="AD36" s="237"/>
      <c r="AE36" s="237"/>
      <c r="AF36" s="51"/>
      <c r="AG36" s="143"/>
      <c r="AH36" s="143"/>
      <c r="AI36" s="54"/>
      <c r="AL36" s="62"/>
      <c r="AM36" s="62"/>
      <c r="AN36" s="63"/>
      <c r="AO36" s="84"/>
      <c r="AP36" s="62"/>
      <c r="AQ36" s="63"/>
      <c r="AR36" s="63"/>
    </row>
    <row r="37" spans="2:44" ht="15.95" customHeight="1">
      <c r="B37" s="128" t="s">
        <v>180</v>
      </c>
      <c r="P37" s="102"/>
      <c r="Q37" s="103"/>
      <c r="R37" s="103"/>
      <c r="S37" s="103"/>
      <c r="T37" s="103"/>
      <c r="U37" s="134"/>
      <c r="V37" s="134"/>
      <c r="W37" s="134"/>
      <c r="AA37" s="104"/>
      <c r="AB37" s="104"/>
      <c r="AC37" s="118"/>
      <c r="AD37" s="238"/>
      <c r="AE37" s="238"/>
      <c r="AF37" s="104"/>
      <c r="AG37" s="104"/>
      <c r="AH37" s="104"/>
      <c r="AI37" s="104"/>
      <c r="AL37" s="62"/>
      <c r="AM37" s="62"/>
      <c r="AN37" s="63"/>
      <c r="AO37" s="84"/>
      <c r="AP37" s="62"/>
      <c r="AQ37" s="63"/>
      <c r="AR37" s="63"/>
    </row>
    <row r="38" spans="2:44" ht="15.95" customHeight="1">
      <c r="B38" s="366"/>
      <c r="C38" s="366"/>
      <c r="D38" s="366"/>
      <c r="E38" s="366"/>
      <c r="F38" s="366"/>
      <c r="G38" s="366"/>
      <c r="H38" s="366"/>
      <c r="I38" s="366"/>
      <c r="J38" s="366"/>
      <c r="K38" s="366"/>
      <c r="L38" s="366"/>
      <c r="P38" s="349" t="str">
        <f>IF(Q6&gt;1,"","（注）研究管理運営業務を専門に行う研究管理運営機関を設置した場合のみ一般管理費を計上できます。")</f>
        <v>（注）研究管理運営業務を専門に行う研究管理運営機関を設置した場合のみ一般管理費を計上できます。</v>
      </c>
      <c r="Q38" s="349"/>
      <c r="R38" s="349"/>
      <c r="S38" s="349"/>
      <c r="T38" s="349"/>
      <c r="U38" s="349"/>
      <c r="V38" s="349"/>
      <c r="W38" s="349"/>
      <c r="AA38" s="45" t="s">
        <v>19</v>
      </c>
      <c r="AB38" s="140"/>
      <c r="AC38" s="116"/>
      <c r="AD38" s="105"/>
      <c r="AE38" s="144">
        <f>SUM(AE6:AE36)</f>
        <v>0</v>
      </c>
      <c r="AF38" s="105"/>
      <c r="AG38" s="105"/>
      <c r="AH38" s="105"/>
      <c r="AI38" s="140"/>
      <c r="AL38" s="104"/>
      <c r="AM38" s="104"/>
      <c r="AN38" s="104"/>
      <c r="AO38" s="67"/>
      <c r="AP38" s="104"/>
      <c r="AQ38" s="104"/>
      <c r="AR38" s="104"/>
    </row>
    <row r="39" spans="2:44" ht="15.95" customHeight="1">
      <c r="B39" s="366"/>
      <c r="C39" s="366"/>
      <c r="D39" s="366"/>
      <c r="E39" s="366"/>
      <c r="F39" s="366"/>
      <c r="G39" s="366"/>
      <c r="H39" s="366"/>
      <c r="I39" s="366"/>
      <c r="J39" s="366"/>
      <c r="K39" s="366"/>
      <c r="L39" s="366"/>
      <c r="P39" s="349"/>
      <c r="Q39" s="349"/>
      <c r="R39" s="349"/>
      <c r="S39" s="349"/>
      <c r="T39" s="349"/>
      <c r="U39" s="349"/>
      <c r="V39" s="349"/>
      <c r="W39" s="349"/>
      <c r="AA39" s="129"/>
      <c r="AB39" s="130"/>
      <c r="AC39" s="131"/>
      <c r="AD39" s="132"/>
      <c r="AE39" s="132"/>
      <c r="AF39" s="130"/>
      <c r="AG39" s="130"/>
      <c r="AH39" s="130"/>
      <c r="AI39" s="129"/>
      <c r="AL39" s="45" t="s">
        <v>19</v>
      </c>
      <c r="AM39" s="45"/>
      <c r="AN39" s="126"/>
      <c r="AO39" s="169"/>
      <c r="AP39" s="105"/>
      <c r="AQ39" s="105"/>
      <c r="AR39" s="126"/>
    </row>
    <row r="40" spans="2:44" ht="15.95" customHeight="1">
      <c r="B40" s="366"/>
      <c r="C40" s="366"/>
      <c r="D40" s="366"/>
      <c r="E40" s="366"/>
      <c r="F40" s="366"/>
      <c r="G40" s="366"/>
      <c r="H40" s="366"/>
      <c r="I40" s="366"/>
      <c r="J40" s="366"/>
      <c r="K40" s="366"/>
      <c r="L40" s="366"/>
      <c r="P40" s="102"/>
      <c r="Q40" s="103"/>
      <c r="R40" s="103"/>
      <c r="S40" s="103"/>
      <c r="T40" s="103"/>
      <c r="U40" s="134"/>
      <c r="V40" s="134"/>
      <c r="W40" s="134"/>
      <c r="AA40" s="137" t="str">
        <f>IF(AND(AA5="",AA6="",AA7="",AA8=""),"（記載要領）","   ")</f>
        <v>（記載要領）</v>
      </c>
      <c r="AB40" s="339"/>
      <c r="AC40" s="338"/>
      <c r="AD40" s="340"/>
      <c r="AE40" s="340"/>
      <c r="AF40" s="339"/>
      <c r="AG40" s="339"/>
      <c r="AH40" s="339"/>
      <c r="AI40" s="339"/>
      <c r="AL40" s="38"/>
      <c r="AM40" s="38"/>
      <c r="AN40" s="38"/>
      <c r="AO40" s="61"/>
      <c r="AP40" s="38"/>
      <c r="AQ40" s="38"/>
      <c r="AR40" s="38"/>
    </row>
    <row r="41" spans="2:44" ht="15.95" customHeight="1">
      <c r="P41" s="108"/>
      <c r="Q41" s="103"/>
      <c r="R41" s="103"/>
      <c r="S41" s="103"/>
      <c r="T41" s="103"/>
      <c r="U41" s="134"/>
      <c r="V41" s="134"/>
      <c r="W41" s="134"/>
      <c r="AA41" s="368" t="str">
        <f>IF(COUNTIF(AA5:AA11,"")=7,"・ 購入の場合は、備考欄に取得年月日を記載すること。","  ")</f>
        <v>・ 購入の場合は、備考欄に取得年月日を記載すること。</v>
      </c>
      <c r="AB41" s="368"/>
      <c r="AC41" s="368"/>
      <c r="AD41" s="368"/>
      <c r="AE41" s="368"/>
      <c r="AF41" s="368"/>
      <c r="AG41" s="368"/>
      <c r="AH41" s="368"/>
      <c r="AI41" s="368"/>
      <c r="AL41" s="137" t="str">
        <f>IF(AND(AL7="",AL8="",AL9="",AL10="",AL11=""),"(記載要領）","")</f>
        <v>(記載要領）</v>
      </c>
      <c r="AM41" s="137"/>
      <c r="AN41" s="137"/>
      <c r="AO41" s="341"/>
      <c r="AP41" s="137"/>
      <c r="AQ41" s="137"/>
      <c r="AR41" s="137"/>
    </row>
    <row r="42" spans="2:44" ht="15.95" customHeight="1">
      <c r="B42" s="128" t="s">
        <v>35</v>
      </c>
      <c r="P42" s="109"/>
      <c r="Q42" s="110"/>
      <c r="R42" s="110"/>
      <c r="S42" s="110"/>
      <c r="T42" s="110"/>
      <c r="U42" s="134"/>
      <c r="V42" s="134"/>
      <c r="W42" s="134"/>
      <c r="AA42" s="372" t="str">
        <f>IF(COUNTIF(AA5:AA12,"")=8,AA98,"  ")</f>
        <v>・ リースによる物品の導入についても記載すること。（レンタルについては記載不要）
　 単価及び金額欄は、当該年度にかかる単価・リース料の額を記載すること。
　 備考欄は、リースの種類（ファイナンス又はオペレーティングリース）、リース期間、リース期間月数、
　 リース料総額、、リース月額（単価）を記載すること。
・ 所有機関欄は、リース会社でなく、リース料金を支払っている機関を記載すること。
・ 耐用年数（処分制限年月日欄）には、当該物品等の耐用年数を記載するとともに、下段に括弧書きで
　 当該物品等の取得日から起算して法定耐用年数が経過する日の属する年度の末日を記載すること。
・ 継続使用の有無には、該当する場合「有」、しない場合「無」を記載すること。</v>
      </c>
      <c r="AB42" s="372"/>
      <c r="AC42" s="372"/>
      <c r="AD42" s="372"/>
      <c r="AE42" s="372"/>
      <c r="AF42" s="372"/>
      <c r="AG42" s="372"/>
      <c r="AH42" s="372"/>
      <c r="AI42" s="372"/>
      <c r="AL42" s="368" t="str">
        <f>IF(AND(AL7="",AL8="",AL9="",AL10="",AL11=""),"・試作品等が複数の部分により構成される場合には、その部分を試作品等の内訳として記載すること。","")</f>
        <v>・試作品等が複数の部分により構成される場合には、その部分を試作品等の内訳として記載すること。</v>
      </c>
      <c r="AM42" s="369"/>
      <c r="AN42" s="369"/>
      <c r="AO42" s="369"/>
      <c r="AP42" s="369"/>
      <c r="AQ42" s="369"/>
      <c r="AR42" s="369"/>
    </row>
    <row r="43" spans="2:44" ht="15.95" customHeight="1">
      <c r="B43" s="96" t="s">
        <v>123</v>
      </c>
      <c r="P43" s="111"/>
      <c r="Q43" s="112"/>
      <c r="R43" s="112"/>
      <c r="S43" s="112"/>
      <c r="T43" s="112"/>
      <c r="U43" s="134"/>
      <c r="V43" s="134"/>
      <c r="W43" s="134"/>
      <c r="AA43" s="372"/>
      <c r="AB43" s="372"/>
      <c r="AC43" s="372"/>
      <c r="AD43" s="372"/>
      <c r="AE43" s="372"/>
      <c r="AF43" s="372"/>
      <c r="AG43" s="372"/>
      <c r="AH43" s="372"/>
      <c r="AI43" s="372"/>
      <c r="AL43" s="368" t="str">
        <f>IF(AND(AL7="",AL8="",AL9="",AL10="",AL11=""),"・「製造又は取得価格」欄は、当該試作品等の直接材料費の額を記載すること。","")</f>
        <v>・「製造又は取得価格」欄は、当該試作品等の直接材料費の額を記載すること。</v>
      </c>
      <c r="AM43" s="369"/>
      <c r="AN43" s="369"/>
      <c r="AO43" s="369"/>
      <c r="AP43" s="369"/>
      <c r="AQ43" s="369"/>
      <c r="AR43" s="369"/>
    </row>
    <row r="44" spans="2:44" ht="15.95" customHeight="1">
      <c r="P44" s="113"/>
      <c r="Q44" s="114"/>
      <c r="R44" s="114"/>
      <c r="S44" s="114"/>
      <c r="T44" s="114"/>
      <c r="U44" s="134"/>
      <c r="V44" s="134"/>
      <c r="W44" s="134"/>
      <c r="AA44" s="372"/>
      <c r="AB44" s="372"/>
      <c r="AC44" s="372"/>
      <c r="AD44" s="372"/>
      <c r="AE44" s="372"/>
      <c r="AF44" s="372"/>
      <c r="AG44" s="372"/>
      <c r="AH44" s="372"/>
      <c r="AI44" s="372"/>
      <c r="AL44" s="368" t="str">
        <f>IF(AND(AL7="",AL8="",AL9="",AL10="",AL11=""),"・「資産計上した場合の年月」欄は、各年度中に資産計上した場合に記載すること。","")</f>
        <v>・「資産計上した場合の年月」欄は、各年度中に資産計上した場合に記載すること。</v>
      </c>
      <c r="AM44" s="369"/>
      <c r="AN44" s="369"/>
      <c r="AO44" s="369"/>
      <c r="AP44" s="369"/>
      <c r="AQ44" s="369"/>
      <c r="AR44" s="369"/>
    </row>
    <row r="45" spans="2:44" ht="15.95" customHeight="1">
      <c r="P45" s="115"/>
      <c r="Q45" s="114"/>
      <c r="R45" s="114"/>
      <c r="S45" s="114"/>
      <c r="T45" s="114"/>
      <c r="U45" s="134"/>
      <c r="V45" s="134"/>
      <c r="W45" s="134"/>
      <c r="AA45" s="372"/>
      <c r="AB45" s="372"/>
      <c r="AC45" s="372"/>
      <c r="AD45" s="372"/>
      <c r="AE45" s="372"/>
      <c r="AF45" s="372"/>
      <c r="AG45" s="372"/>
      <c r="AH45" s="372"/>
      <c r="AI45" s="372"/>
      <c r="AL45" s="370" t="str">
        <f>IF(AND(AL7="",AL8="",AL9="",AL10="",AL11=""),"・「備考」欄には、委託先において、事業終了までに試作品等を完成品として資産計上する
   予定がある場合に、その旨を記載すること。","")</f>
        <v>・「備考」欄には、委託先において、事業終了までに試作品等を完成品として資産計上する
   予定がある場合に、その旨を記載すること。</v>
      </c>
      <c r="AM45" s="371"/>
      <c r="AN45" s="371"/>
      <c r="AO45" s="371"/>
      <c r="AP45" s="371"/>
      <c r="AQ45" s="371"/>
      <c r="AR45" s="371"/>
    </row>
    <row r="46" spans="2:44" ht="15.95" customHeight="1">
      <c r="Q46" s="114"/>
      <c r="R46" s="114"/>
      <c r="S46" s="114"/>
      <c r="T46" s="114"/>
      <c r="U46" s="134"/>
      <c r="V46" s="134"/>
      <c r="W46" s="134"/>
      <c r="AA46" s="372"/>
      <c r="AB46" s="372"/>
      <c r="AC46" s="372"/>
      <c r="AD46" s="372"/>
      <c r="AE46" s="372"/>
      <c r="AF46" s="372"/>
      <c r="AG46" s="372"/>
      <c r="AH46" s="372"/>
      <c r="AI46" s="372"/>
      <c r="AL46" s="371"/>
      <c r="AM46" s="371"/>
      <c r="AN46" s="371"/>
      <c r="AO46" s="371"/>
      <c r="AP46" s="371"/>
      <c r="AQ46" s="371"/>
      <c r="AR46" s="371"/>
    </row>
    <row r="47" spans="2:44" ht="15.95" customHeight="1">
      <c r="B47" s="367" t="str">
        <f>IF(B30&lt;&gt;"","","※添付資料を併せて提出してください。")</f>
        <v>※添付資料を併せて提出してください。</v>
      </c>
      <c r="C47" s="367"/>
      <c r="D47" s="367"/>
      <c r="E47" s="367"/>
      <c r="F47" s="367"/>
      <c r="G47" s="367"/>
      <c r="H47" s="367"/>
      <c r="I47" s="367"/>
      <c r="J47" s="367"/>
      <c r="K47" s="367"/>
      <c r="L47" s="367"/>
      <c r="P47" s="107"/>
      <c r="Q47" s="114"/>
      <c r="R47" s="114"/>
      <c r="S47" s="114"/>
      <c r="T47" s="114"/>
      <c r="U47" s="134"/>
      <c r="V47" s="134"/>
      <c r="W47" s="134"/>
      <c r="AA47" s="372"/>
      <c r="AB47" s="372"/>
      <c r="AC47" s="372"/>
      <c r="AD47" s="372"/>
      <c r="AE47" s="372"/>
      <c r="AF47" s="372"/>
      <c r="AG47" s="372"/>
      <c r="AH47" s="372"/>
      <c r="AI47" s="372"/>
    </row>
    <row r="48" spans="2:44" ht="15.95" customHeight="1">
      <c r="P48" s="106"/>
      <c r="Q48" s="114"/>
      <c r="R48" s="114"/>
      <c r="S48" s="114"/>
      <c r="T48" s="114"/>
      <c r="U48" s="134"/>
      <c r="V48" s="134"/>
      <c r="W48" s="134"/>
      <c r="AA48" s="372"/>
      <c r="AB48" s="372"/>
      <c r="AC48" s="372"/>
      <c r="AD48" s="372"/>
      <c r="AE48" s="372"/>
      <c r="AF48" s="372"/>
      <c r="AG48" s="372"/>
      <c r="AH48" s="372"/>
      <c r="AI48" s="372"/>
    </row>
    <row r="49" spans="1:37" ht="15.95" customHeight="1">
      <c r="N49" s="239"/>
      <c r="O49" s="127"/>
      <c r="P49" s="127"/>
      <c r="Q49" s="127"/>
      <c r="R49" s="127"/>
      <c r="S49" s="127"/>
      <c r="T49" s="127"/>
      <c r="U49" s="127"/>
      <c r="V49" s="127"/>
      <c r="W49" s="127"/>
      <c r="Z49" s="85"/>
      <c r="AJ49" s="127"/>
      <c r="AK49" s="119"/>
    </row>
    <row r="50" spans="1:37" ht="15.95" customHeight="1">
      <c r="A50" s="345"/>
      <c r="B50" s="345"/>
      <c r="C50" s="345"/>
      <c r="D50" s="345"/>
      <c r="E50" s="345"/>
      <c r="F50" s="345"/>
      <c r="G50" s="345"/>
      <c r="H50" s="345"/>
      <c r="I50" s="345"/>
      <c r="J50" s="345"/>
      <c r="K50" s="345"/>
      <c r="L50" s="239"/>
      <c r="M50" s="239"/>
      <c r="Q50" s="114"/>
      <c r="R50" s="114"/>
      <c r="S50" s="114"/>
      <c r="T50" s="114"/>
      <c r="U50" s="134"/>
      <c r="V50" s="134"/>
      <c r="W50" s="134"/>
    </row>
    <row r="51" spans="1:37" ht="15.95" customHeight="1"/>
    <row r="52" spans="1:37" ht="15.95" customHeight="1"/>
    <row r="53" spans="1:37" ht="15.95" customHeight="1"/>
    <row r="54" spans="1:37" ht="15.95" customHeight="1"/>
    <row r="55" spans="1:37" ht="15.95" customHeight="1"/>
    <row r="56" spans="1:37" ht="15.95" customHeight="1"/>
    <row r="57" spans="1:37" ht="15.95" customHeight="1"/>
    <row r="58" spans="1:37" ht="15.95" customHeight="1"/>
    <row r="59" spans="1:37" ht="15.95" customHeight="1"/>
    <row r="60" spans="1:37" ht="15.95" customHeight="1"/>
    <row r="61" spans="1:37" ht="15.95" customHeight="1"/>
    <row r="62" spans="1:37" ht="15.95" customHeight="1"/>
    <row r="63" spans="1:37" ht="15.95" customHeight="1"/>
    <row r="64" spans="1:37"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spans="16:35" ht="15.95" customHeight="1"/>
    <row r="98" spans="16:35" ht="15.95" customHeight="1">
      <c r="AA98" s="389" t="s">
        <v>184</v>
      </c>
      <c r="AB98" s="389"/>
      <c r="AC98" s="389"/>
      <c r="AD98" s="389"/>
      <c r="AE98" s="389"/>
      <c r="AF98" s="389"/>
      <c r="AG98" s="389"/>
      <c r="AH98" s="389"/>
      <c r="AI98" s="389"/>
    </row>
    <row r="99" spans="16:35" ht="15.95" customHeight="1">
      <c r="P99" s="149"/>
      <c r="AA99" s="389"/>
      <c r="AB99" s="389"/>
      <c r="AC99" s="389"/>
      <c r="AD99" s="389"/>
      <c r="AE99" s="389"/>
      <c r="AF99" s="389"/>
      <c r="AG99" s="389"/>
      <c r="AH99" s="389"/>
      <c r="AI99" s="389"/>
    </row>
    <row r="100" spans="16:35" ht="12">
      <c r="P100" s="149"/>
      <c r="AA100" s="389"/>
      <c r="AB100" s="389"/>
      <c r="AC100" s="389"/>
      <c r="AD100" s="389"/>
      <c r="AE100" s="389"/>
      <c r="AF100" s="389"/>
      <c r="AG100" s="389"/>
      <c r="AH100" s="389"/>
      <c r="AI100" s="389"/>
    </row>
    <row r="101" spans="16:35" ht="12">
      <c r="P101" s="150"/>
      <c r="AA101" s="389"/>
      <c r="AB101" s="389"/>
      <c r="AC101" s="389"/>
      <c r="AD101" s="389"/>
      <c r="AE101" s="389"/>
      <c r="AF101" s="389"/>
      <c r="AG101" s="389"/>
      <c r="AH101" s="389"/>
      <c r="AI101" s="389"/>
    </row>
    <row r="102" spans="16:35" ht="12">
      <c r="P102" s="150"/>
      <c r="AA102" s="389"/>
      <c r="AB102" s="389"/>
      <c r="AC102" s="389"/>
      <c r="AD102" s="389"/>
      <c r="AE102" s="389"/>
      <c r="AF102" s="389"/>
      <c r="AG102" s="389"/>
      <c r="AH102" s="389"/>
      <c r="AI102" s="389"/>
    </row>
    <row r="103" spans="16:35" ht="12">
      <c r="P103" s="150"/>
      <c r="AA103" s="389"/>
      <c r="AB103" s="389"/>
      <c r="AC103" s="389"/>
      <c r="AD103" s="389"/>
      <c r="AE103" s="389"/>
      <c r="AF103" s="389"/>
      <c r="AG103" s="389"/>
      <c r="AH103" s="389"/>
      <c r="AI103" s="389"/>
    </row>
    <row r="104" spans="16:35" ht="12">
      <c r="P104" s="150"/>
      <c r="AA104" s="389"/>
      <c r="AB104" s="389"/>
      <c r="AC104" s="389"/>
      <c r="AD104" s="389"/>
      <c r="AE104" s="389"/>
      <c r="AF104" s="389"/>
      <c r="AG104" s="389"/>
      <c r="AH104" s="389"/>
      <c r="AI104" s="389"/>
    </row>
    <row r="105" spans="16:35" ht="12">
      <c r="P105" s="150"/>
    </row>
    <row r="106" spans="16:35" ht="12">
      <c r="P106" s="150"/>
    </row>
    <row r="107" spans="16:35" ht="12">
      <c r="P107" s="150"/>
    </row>
    <row r="108" spans="16:35" ht="12">
      <c r="P108" s="150"/>
    </row>
    <row r="109" spans="16:35" ht="12">
      <c r="P109" s="150"/>
    </row>
    <row r="110" spans="16:35" ht="12">
      <c r="P110" s="150"/>
    </row>
    <row r="111" spans="16:35" ht="12">
      <c r="P111" s="150"/>
    </row>
    <row r="112" spans="16:35" ht="12">
      <c r="P112" s="150"/>
    </row>
    <row r="113" spans="16:16" ht="12">
      <c r="P113" s="150"/>
    </row>
    <row r="114" spans="16:16" ht="12">
      <c r="P114" s="150"/>
    </row>
    <row r="115" spans="16:16" ht="12">
      <c r="P115" s="150"/>
    </row>
    <row r="116" spans="16:16" ht="12">
      <c r="P116" s="150"/>
    </row>
    <row r="117" spans="16:16" ht="12">
      <c r="P117" s="150"/>
    </row>
    <row r="118" spans="16:16" ht="12">
      <c r="P118" s="150"/>
    </row>
    <row r="119" spans="16:16" ht="12">
      <c r="P119" s="150"/>
    </row>
    <row r="120" spans="16:16" ht="12">
      <c r="P120" s="150"/>
    </row>
    <row r="121" spans="16:16" ht="12">
      <c r="P121" s="150"/>
    </row>
    <row r="122" spans="16:16" ht="12">
      <c r="P122" s="150"/>
    </row>
    <row r="123" spans="16:16" ht="12">
      <c r="P123" s="150"/>
    </row>
    <row r="124" spans="16:16" ht="12">
      <c r="P124" s="150"/>
    </row>
    <row r="125" spans="16:16" ht="12">
      <c r="P125" s="150"/>
    </row>
    <row r="126" spans="16:16" ht="12">
      <c r="P126" s="150"/>
    </row>
    <row r="127" spans="16:16" ht="12">
      <c r="P127" s="150"/>
    </row>
    <row r="128" spans="16:16" ht="12">
      <c r="P128" s="150"/>
    </row>
    <row r="129" spans="16:16" ht="12">
      <c r="P129" s="150"/>
    </row>
    <row r="130" spans="16:16" ht="12">
      <c r="P130" s="150"/>
    </row>
    <row r="131" spans="16:16" ht="12">
      <c r="P131" s="150"/>
    </row>
    <row r="132" spans="16:16" ht="12">
      <c r="P132" s="150"/>
    </row>
    <row r="133" spans="16:16" ht="12">
      <c r="P133" s="150"/>
    </row>
    <row r="134" spans="16:16" ht="12">
      <c r="P134" s="150"/>
    </row>
    <row r="135" spans="16:16" ht="12">
      <c r="P135" s="150"/>
    </row>
    <row r="136" spans="16:16" ht="12">
      <c r="P136" s="150"/>
    </row>
    <row r="137" spans="16:16" ht="12">
      <c r="P137" s="150"/>
    </row>
    <row r="138" spans="16:16" ht="12">
      <c r="P138" s="150"/>
    </row>
    <row r="139" spans="16:16" ht="12">
      <c r="P139" s="150"/>
    </row>
    <row r="140" spans="16:16" ht="12">
      <c r="P140" s="150"/>
    </row>
    <row r="141" spans="16:16" ht="12">
      <c r="P141" s="150"/>
    </row>
    <row r="142" spans="16:16" ht="12">
      <c r="P142" s="150"/>
    </row>
    <row r="143" spans="16:16" ht="12">
      <c r="P143" s="150"/>
    </row>
    <row r="144" spans="16:16" ht="12">
      <c r="P144" s="150"/>
    </row>
    <row r="145" spans="1:25" ht="12">
      <c r="P145" s="150"/>
    </row>
    <row r="146" spans="1:25" ht="12">
      <c r="P146" s="150"/>
    </row>
    <row r="147" spans="1:25" ht="12">
      <c r="P147" s="150"/>
    </row>
    <row r="148" spans="1:25" ht="12">
      <c r="P148" s="150"/>
    </row>
    <row r="149" spans="1:25" ht="12">
      <c r="P149" s="150"/>
    </row>
    <row r="150" spans="1:25" ht="12">
      <c r="P150" s="150"/>
    </row>
    <row r="151" spans="1:25" ht="12">
      <c r="P151" s="150"/>
    </row>
    <row r="152" spans="1:25" s="147" customFormat="1" ht="12">
      <c r="A152" s="240"/>
      <c r="B152" s="240"/>
      <c r="C152" s="240"/>
      <c r="D152" s="240"/>
      <c r="E152" s="240"/>
      <c r="F152" s="240"/>
      <c r="G152" s="240"/>
      <c r="H152" s="240"/>
      <c r="I152" s="240"/>
      <c r="J152" s="240"/>
      <c r="K152" s="240"/>
      <c r="L152" s="240"/>
      <c r="M152" s="240"/>
      <c r="N152" s="240"/>
      <c r="P152" s="152"/>
      <c r="Y152" s="248"/>
    </row>
    <row r="153" spans="1:25" ht="12">
      <c r="P153" s="153"/>
    </row>
    <row r="154" spans="1:25" ht="12">
      <c r="P154" s="153"/>
    </row>
    <row r="155" spans="1:25" ht="12">
      <c r="P155" s="153"/>
    </row>
    <row r="156" spans="1:25" ht="12">
      <c r="P156" s="153"/>
    </row>
    <row r="157" spans="1:25" ht="12">
      <c r="P157" s="153"/>
    </row>
    <row r="158" spans="1:25" ht="12">
      <c r="P158" s="153"/>
    </row>
    <row r="159" spans="1:25" ht="12">
      <c r="P159" s="153"/>
    </row>
    <row r="160" spans="1:25" ht="12">
      <c r="P160" s="153"/>
    </row>
    <row r="161" spans="16:16" ht="12">
      <c r="P161" s="153"/>
    </row>
    <row r="162" spans="16:16" ht="12">
      <c r="P162" s="153"/>
    </row>
    <row r="163" spans="16:16" ht="12">
      <c r="P163" s="153"/>
    </row>
    <row r="164" spans="16:16" ht="12">
      <c r="P164" s="153"/>
    </row>
    <row r="165" spans="16:16" ht="12">
      <c r="P165" s="153"/>
    </row>
    <row r="166" spans="16:16" ht="12">
      <c r="P166" s="153"/>
    </row>
    <row r="167" spans="16:16" ht="12">
      <c r="P167" s="153"/>
    </row>
    <row r="168" spans="16:16" ht="12">
      <c r="P168" s="153"/>
    </row>
    <row r="169" spans="16:16" ht="12">
      <c r="P169" s="153"/>
    </row>
    <row r="170" spans="16:16" ht="12">
      <c r="P170" s="153"/>
    </row>
    <row r="171" spans="16:16" ht="12">
      <c r="P171" s="153"/>
    </row>
    <row r="172" spans="16:16" ht="12">
      <c r="P172" s="153"/>
    </row>
    <row r="173" spans="16:16" ht="12">
      <c r="P173" s="153"/>
    </row>
    <row r="174" spans="16:16" ht="12">
      <c r="P174" s="153"/>
    </row>
    <row r="175" spans="16:16" ht="12">
      <c r="P175" s="153"/>
    </row>
    <row r="176" spans="16:16" ht="12">
      <c r="P176" s="153"/>
    </row>
    <row r="177" spans="1:25" ht="12">
      <c r="P177" s="153"/>
    </row>
    <row r="178" spans="1:25" ht="12">
      <c r="P178" s="153"/>
    </row>
    <row r="179" spans="1:25" ht="12">
      <c r="P179" s="153"/>
    </row>
    <row r="180" spans="1:25" ht="12">
      <c r="P180" s="153"/>
    </row>
    <row r="181" spans="1:25" ht="12">
      <c r="P181" s="153"/>
    </row>
    <row r="182" spans="1:25" ht="12">
      <c r="P182" s="153"/>
    </row>
    <row r="183" spans="1:25" ht="12">
      <c r="P183" s="153"/>
    </row>
    <row r="184" spans="1:25" ht="12">
      <c r="P184" s="153"/>
    </row>
    <row r="185" spans="1:25" ht="12">
      <c r="P185" s="153"/>
    </row>
    <row r="186" spans="1:25" ht="12">
      <c r="P186" s="153"/>
    </row>
    <row r="187" spans="1:25" s="147" customFormat="1" ht="12">
      <c r="A187" s="240"/>
      <c r="B187" s="240"/>
      <c r="C187" s="240"/>
      <c r="D187" s="240"/>
      <c r="E187" s="240"/>
      <c r="F187" s="240"/>
      <c r="G187" s="240"/>
      <c r="H187" s="240"/>
      <c r="I187" s="240"/>
      <c r="J187" s="240"/>
      <c r="K187" s="240"/>
      <c r="L187" s="240"/>
      <c r="M187" s="240"/>
      <c r="N187" s="240"/>
      <c r="P187" s="153"/>
      <c r="Y187" s="248"/>
    </row>
    <row r="188" spans="1:25" ht="12">
      <c r="P188" s="153"/>
    </row>
    <row r="189" spans="1:25" ht="12">
      <c r="P189" s="153"/>
    </row>
    <row r="190" spans="1:25" ht="12">
      <c r="P190" s="153"/>
    </row>
    <row r="191" spans="1:25" ht="12">
      <c r="P191" s="153"/>
    </row>
    <row r="192" spans="1:25" ht="12">
      <c r="P192" s="153"/>
    </row>
    <row r="193" spans="16:16" ht="12">
      <c r="P193" s="153"/>
    </row>
    <row r="194" spans="16:16" ht="12">
      <c r="P194" s="153"/>
    </row>
    <row r="195" spans="16:16" ht="12">
      <c r="P195" s="153"/>
    </row>
    <row r="196" spans="16:16" ht="12">
      <c r="P196" s="153"/>
    </row>
    <row r="197" spans="16:16" ht="12">
      <c r="P197" s="153"/>
    </row>
    <row r="198" spans="16:16" ht="12">
      <c r="P198" s="153"/>
    </row>
    <row r="199" spans="16:16" ht="12">
      <c r="P199" s="153"/>
    </row>
    <row r="200" spans="16:16" ht="12">
      <c r="P200" s="153"/>
    </row>
    <row r="201" spans="16:16" ht="12">
      <c r="P201" s="153"/>
    </row>
    <row r="202" spans="16:16" ht="12">
      <c r="P202" s="153"/>
    </row>
    <row r="203" spans="16:16" ht="12">
      <c r="P203" s="153"/>
    </row>
    <row r="204" spans="16:16" ht="12">
      <c r="P204" s="153"/>
    </row>
    <row r="205" spans="16:16" ht="12">
      <c r="P205" s="153"/>
    </row>
    <row r="206" spans="16:16" ht="12">
      <c r="P206" s="153"/>
    </row>
    <row r="207" spans="16:16" ht="12">
      <c r="P207" s="153"/>
    </row>
    <row r="208" spans="16:16" ht="12">
      <c r="P208" s="153"/>
    </row>
    <row r="209" spans="16:16" ht="12">
      <c r="P209" s="153"/>
    </row>
    <row r="210" spans="16:16" ht="12">
      <c r="P210" s="153"/>
    </row>
    <row r="211" spans="16:16" ht="12">
      <c r="P211" s="153"/>
    </row>
    <row r="212" spans="16:16" ht="12">
      <c r="P212" s="153"/>
    </row>
    <row r="213" spans="16:16" ht="12">
      <c r="P213" s="153"/>
    </row>
    <row r="214" spans="16:16" ht="12">
      <c r="P214" s="153"/>
    </row>
    <row r="215" spans="16:16" ht="12">
      <c r="P215" s="153"/>
    </row>
    <row r="216" spans="16:16" ht="12">
      <c r="P216" s="153"/>
    </row>
    <row r="217" spans="16:16" ht="12">
      <c r="P217" s="153"/>
    </row>
  </sheetData>
  <sheetProtection sheet="1" insertColumns="0" insertRows="0" deleteColumns="0" deleteRows="0"/>
  <dataConsolidate/>
  <mergeCells count="38">
    <mergeCell ref="AA98:AI104"/>
    <mergeCell ref="AD3:AE3"/>
    <mergeCell ref="AF3:AF4"/>
    <mergeCell ref="AG3:AG4"/>
    <mergeCell ref="AH3:AH4"/>
    <mergeCell ref="AA41:AI41"/>
    <mergeCell ref="AQ3:AQ6"/>
    <mergeCell ref="AL43:AR43"/>
    <mergeCell ref="AN3:AN6"/>
    <mergeCell ref="AL42:AR42"/>
    <mergeCell ref="AR3:AR6"/>
    <mergeCell ref="AO3:AO6"/>
    <mergeCell ref="AM3:AM4"/>
    <mergeCell ref="AP3:AP6"/>
    <mergeCell ref="AM5:AM6"/>
    <mergeCell ref="AL3:AL6"/>
    <mergeCell ref="B39:L39"/>
    <mergeCell ref="B40:L40"/>
    <mergeCell ref="B47:L47"/>
    <mergeCell ref="AL44:AR44"/>
    <mergeCell ref="AL45:AR46"/>
    <mergeCell ref="AA42:AI48"/>
    <mergeCell ref="A50:K50"/>
    <mergeCell ref="U33:W33"/>
    <mergeCell ref="P38:W39"/>
    <mergeCell ref="S15:T15"/>
    <mergeCell ref="U16:W16"/>
    <mergeCell ref="U30:W30"/>
    <mergeCell ref="U32:W32"/>
    <mergeCell ref="U27:W27"/>
    <mergeCell ref="F14:L15"/>
    <mergeCell ref="F16:L17"/>
    <mergeCell ref="F18:L19"/>
    <mergeCell ref="F20:J21"/>
    <mergeCell ref="K20:K21"/>
    <mergeCell ref="B24:L26"/>
    <mergeCell ref="B30:K31"/>
    <mergeCell ref="B38:L38"/>
  </mergeCells>
  <phoneticPr fontId="3"/>
  <dataValidations disablePrompts="1" count="1">
    <dataValidation imeMode="on" allowBlank="1" showInputMessage="1" showErrorMessage="1" sqref="C23:K23 B30 B24 L30:L31 B38:B40" xr:uid="{48105C28-8DD4-4F8D-8F36-1793EBD9A462}"/>
  </dataValidations>
  <printOptions horizontalCentered="1"/>
  <pageMargins left="0.59055118110236227" right="0.59055118110236227" top="0.98425196850393704" bottom="0.78740157480314965" header="0" footer="0"/>
  <pageSetup paperSize="9" scale="95" firstPageNumber="74" orientation="portrait" r:id="rId1"/>
  <headerFooter alignWithMargins="0"/>
  <colBreaks count="3" manualBreakCount="3">
    <brk id="13" max="47" man="1"/>
    <brk id="24" max="47" man="1"/>
    <brk id="35" max="4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9"/>
  <sheetViews>
    <sheetView view="pageBreakPreview" zoomScale="90" zoomScaleNormal="85" zoomScaleSheetLayoutView="90" workbookViewId="0">
      <selection activeCell="A2" sqref="A2"/>
    </sheetView>
  </sheetViews>
  <sheetFormatPr defaultColWidth="8.875" defaultRowHeight="13.5"/>
  <cols>
    <col min="1" max="1" width="39.375" style="16" customWidth="1"/>
    <col min="2" max="13" width="20.625" style="16" customWidth="1"/>
    <col min="14" max="14" width="16.625" style="16" customWidth="1"/>
    <col min="15" max="16384" width="8.875" style="16"/>
  </cols>
  <sheetData>
    <row r="1" spans="1:14" ht="20.100000000000001" customHeight="1">
      <c r="A1" s="233" t="s">
        <v>55</v>
      </c>
    </row>
    <row r="2" spans="1:14" ht="30" customHeight="1">
      <c r="A2" s="234" t="s">
        <v>99</v>
      </c>
      <c r="C2" s="17"/>
      <c r="D2" s="18"/>
      <c r="E2" s="19"/>
      <c r="F2" s="20"/>
      <c r="G2" s="20"/>
      <c r="H2" s="20"/>
      <c r="I2" s="20"/>
      <c r="J2" s="20"/>
      <c r="K2" s="20"/>
      <c r="L2" s="20"/>
      <c r="M2" s="20"/>
      <c r="N2" s="20"/>
    </row>
    <row r="3" spans="1:14" ht="18" customHeight="1">
      <c r="A3" s="21" t="s">
        <v>67</v>
      </c>
      <c r="B3" s="22" t="s">
        <v>113</v>
      </c>
      <c r="C3" s="18"/>
      <c r="D3" s="18"/>
      <c r="E3" s="18"/>
      <c r="F3" s="20"/>
      <c r="G3" s="20"/>
      <c r="H3" s="20"/>
      <c r="I3" s="20"/>
      <c r="J3" s="20"/>
      <c r="K3" s="20"/>
      <c r="L3" s="20"/>
      <c r="M3" s="20"/>
      <c r="N3" s="20"/>
    </row>
    <row r="4" spans="1:14" ht="18" customHeight="1">
      <c r="A4" s="21"/>
      <c r="B4" s="23"/>
      <c r="C4" s="18"/>
      <c r="D4" s="18"/>
      <c r="E4" s="18"/>
      <c r="F4" s="20"/>
      <c r="G4" s="20"/>
      <c r="H4" s="20"/>
      <c r="I4" s="20"/>
      <c r="J4" s="20"/>
      <c r="K4" s="20"/>
      <c r="L4" s="20"/>
      <c r="M4" s="20"/>
      <c r="N4" s="20"/>
    </row>
    <row r="5" spans="1:14" s="173" customFormat="1" ht="18" customHeight="1">
      <c r="A5" s="172" t="s">
        <v>56</v>
      </c>
      <c r="B5" s="396" t="str">
        <f>IF('様式Ⅲ－３'!B30="","",'様式Ⅲ－３'!B30)</f>
        <v/>
      </c>
      <c r="C5" s="396"/>
      <c r="D5" s="396"/>
      <c r="E5" s="396"/>
      <c r="F5" s="396"/>
      <c r="G5" s="24"/>
      <c r="H5" s="24"/>
      <c r="I5" s="24"/>
      <c r="J5" s="24"/>
      <c r="K5" s="24"/>
      <c r="L5" s="18"/>
      <c r="M5" s="18"/>
      <c r="N5" s="18"/>
    </row>
    <row r="6" spans="1:14" s="173" customFormat="1" ht="18" customHeight="1">
      <c r="A6" s="172" t="s">
        <v>57</v>
      </c>
      <c r="B6" s="396" t="str">
        <f>IF('様式Ⅲ－３'!F16="","",'様式Ⅲ－３'!F16)</f>
        <v>（コンソーシアム名）</v>
      </c>
      <c r="C6" s="396"/>
      <c r="D6" s="396"/>
      <c r="E6" s="396"/>
      <c r="F6" s="396"/>
      <c r="G6" s="24"/>
      <c r="H6" s="24"/>
      <c r="I6" s="24"/>
      <c r="J6" s="24"/>
      <c r="K6" s="24"/>
      <c r="L6" s="18"/>
      <c r="M6" s="18"/>
      <c r="N6" s="18"/>
    </row>
    <row r="7" spans="1:14" s="173" customFormat="1" ht="18" customHeight="1">
      <c r="A7" s="172" t="s">
        <v>58</v>
      </c>
      <c r="B7" s="395" t="str">
        <f>'様式Ⅲ－３'!B34</f>
        <v>開始：令和　年　月　日</v>
      </c>
      <c r="C7" s="395"/>
      <c r="D7" s="24" t="s">
        <v>59</v>
      </c>
      <c r="E7" s="395" t="str">
        <f>'様式Ⅲ－３'!B35</f>
        <v>完了：令和　年　月　日</v>
      </c>
      <c r="F7" s="395"/>
      <c r="G7" s="25"/>
      <c r="H7" s="25"/>
      <c r="I7" s="25"/>
      <c r="J7" s="25"/>
      <c r="K7" s="25"/>
      <c r="L7" s="174"/>
      <c r="M7" s="174"/>
      <c r="N7" s="174"/>
    </row>
    <row r="8" spans="1:14" ht="18" customHeight="1">
      <c r="A8" s="26"/>
      <c r="B8" s="27"/>
      <c r="C8" s="27"/>
      <c r="D8" s="27"/>
      <c r="E8" s="28"/>
      <c r="F8" s="28"/>
      <c r="G8" s="28"/>
      <c r="H8" s="28"/>
      <c r="I8" s="28"/>
      <c r="J8" s="28"/>
      <c r="K8" s="28"/>
      <c r="L8" s="29"/>
      <c r="M8" s="29"/>
      <c r="N8" s="29"/>
    </row>
    <row r="9" spans="1:14" ht="18" customHeight="1" thickBot="1">
      <c r="A9" s="175" t="s">
        <v>69</v>
      </c>
      <c r="B9" s="29"/>
      <c r="C9" s="29"/>
      <c r="D9" s="29"/>
      <c r="E9" s="29"/>
      <c r="F9" s="29"/>
      <c r="G9" s="29"/>
      <c r="H9" s="29"/>
      <c r="I9" s="29"/>
      <c r="J9" s="29"/>
      <c r="K9" s="29"/>
      <c r="L9" s="29"/>
      <c r="M9" s="29"/>
      <c r="N9" s="29"/>
    </row>
    <row r="10" spans="1:14" ht="65.25" customHeight="1">
      <c r="A10" s="176" t="s">
        <v>86</v>
      </c>
      <c r="B10" s="177"/>
      <c r="C10" s="178"/>
      <c r="D10" s="178"/>
      <c r="E10" s="178"/>
      <c r="F10" s="178"/>
      <c r="G10" s="178"/>
      <c r="H10" s="178"/>
      <c r="I10" s="178"/>
      <c r="J10" s="178"/>
      <c r="K10" s="178"/>
      <c r="L10" s="179"/>
      <c r="M10" s="180" t="s">
        <v>60</v>
      </c>
      <c r="N10" s="181" t="s">
        <v>61</v>
      </c>
    </row>
    <row r="11" spans="1:14" ht="27.95" customHeight="1">
      <c r="A11" s="182" t="s">
        <v>62</v>
      </c>
      <c r="B11" s="183">
        <f t="shared" ref="B11" si="0">B13+B17+B21+B26</f>
        <v>0</v>
      </c>
      <c r="C11" s="184">
        <f t="shared" ref="C11:F11" si="1">C13+C17+C21+C26</f>
        <v>0</v>
      </c>
      <c r="D11" s="184">
        <f t="shared" si="1"/>
        <v>0</v>
      </c>
      <c r="E11" s="184">
        <f t="shared" si="1"/>
        <v>0</v>
      </c>
      <c r="F11" s="184">
        <f t="shared" si="1"/>
        <v>0</v>
      </c>
      <c r="G11" s="184">
        <f t="shared" ref="G11:L11" si="2">G13+G17+G21+G26</f>
        <v>0</v>
      </c>
      <c r="H11" s="184">
        <f t="shared" si="2"/>
        <v>0</v>
      </c>
      <c r="I11" s="184">
        <f t="shared" ref="I11" si="3">I13+I17+I21+I26</f>
        <v>0</v>
      </c>
      <c r="J11" s="184">
        <f t="shared" ref="J11" si="4">J13+J17+J21+J26</f>
        <v>0</v>
      </c>
      <c r="K11" s="184">
        <f t="shared" si="2"/>
        <v>0</v>
      </c>
      <c r="L11" s="185">
        <f t="shared" si="2"/>
        <v>0</v>
      </c>
      <c r="M11" s="186">
        <f>SUM(B11:L11)</f>
        <v>0</v>
      </c>
      <c r="N11" s="187"/>
    </row>
    <row r="12" spans="1:14" ht="27.95" customHeight="1">
      <c r="A12" s="188"/>
      <c r="B12" s="189"/>
      <c r="C12" s="190"/>
      <c r="D12" s="190"/>
      <c r="E12" s="190"/>
      <c r="F12" s="190"/>
      <c r="G12" s="190"/>
      <c r="H12" s="190"/>
      <c r="I12" s="190"/>
      <c r="J12" s="190"/>
      <c r="K12" s="190"/>
      <c r="L12" s="191"/>
      <c r="M12" s="192"/>
      <c r="N12" s="187"/>
    </row>
    <row r="13" spans="1:14" ht="27.95" customHeight="1">
      <c r="A13" s="193" t="s">
        <v>75</v>
      </c>
      <c r="B13" s="183">
        <f t="shared" ref="B13:F13" si="5">SUM(B14:B15)</f>
        <v>0</v>
      </c>
      <c r="C13" s="184">
        <f t="shared" si="5"/>
        <v>0</v>
      </c>
      <c r="D13" s="184">
        <f t="shared" si="5"/>
        <v>0</v>
      </c>
      <c r="E13" s="184">
        <f t="shared" si="5"/>
        <v>0</v>
      </c>
      <c r="F13" s="184">
        <f t="shared" si="5"/>
        <v>0</v>
      </c>
      <c r="G13" s="184">
        <f t="shared" ref="G13:L13" si="6">SUM(G14:G15)</f>
        <v>0</v>
      </c>
      <c r="H13" s="184">
        <f t="shared" si="6"/>
        <v>0</v>
      </c>
      <c r="I13" s="184">
        <f t="shared" ref="I13" si="7">SUM(I14:I15)</f>
        <v>0</v>
      </c>
      <c r="J13" s="184">
        <f t="shared" ref="J13" si="8">SUM(J14:J15)</f>
        <v>0</v>
      </c>
      <c r="K13" s="184">
        <f t="shared" si="6"/>
        <v>0</v>
      </c>
      <c r="L13" s="185">
        <f t="shared" si="6"/>
        <v>0</v>
      </c>
      <c r="M13" s="186">
        <f>SUM(B13:L13)</f>
        <v>0</v>
      </c>
      <c r="N13" s="187"/>
    </row>
    <row r="14" spans="1:14" ht="27.95" customHeight="1">
      <c r="A14" s="194" t="s">
        <v>100</v>
      </c>
      <c r="B14" s="189"/>
      <c r="C14" s="190"/>
      <c r="D14" s="190"/>
      <c r="E14" s="190"/>
      <c r="F14" s="190"/>
      <c r="G14" s="190"/>
      <c r="H14" s="190"/>
      <c r="I14" s="190"/>
      <c r="J14" s="190"/>
      <c r="K14" s="190"/>
      <c r="L14" s="190"/>
      <c r="M14" s="186">
        <f>SUM(B14:L14)</f>
        <v>0</v>
      </c>
      <c r="N14" s="187"/>
    </row>
    <row r="15" spans="1:14" ht="27.95" customHeight="1">
      <c r="A15" s="194" t="s">
        <v>101</v>
      </c>
      <c r="B15" s="189"/>
      <c r="C15" s="190"/>
      <c r="D15" s="190"/>
      <c r="E15" s="190"/>
      <c r="F15" s="190"/>
      <c r="G15" s="190"/>
      <c r="H15" s="190"/>
      <c r="I15" s="190"/>
      <c r="J15" s="190"/>
      <c r="K15" s="190"/>
      <c r="L15" s="190"/>
      <c r="M15" s="186">
        <f>SUM(B15:L15)</f>
        <v>0</v>
      </c>
      <c r="N15" s="187"/>
    </row>
    <row r="16" spans="1:14" ht="27.95" customHeight="1">
      <c r="A16" s="194"/>
      <c r="B16" s="189"/>
      <c r="C16" s="190"/>
      <c r="D16" s="190"/>
      <c r="E16" s="190"/>
      <c r="F16" s="190"/>
      <c r="G16" s="190"/>
      <c r="H16" s="190"/>
      <c r="I16" s="190"/>
      <c r="J16" s="190"/>
      <c r="K16" s="190"/>
      <c r="L16" s="191"/>
      <c r="M16" s="192"/>
      <c r="N16" s="187"/>
    </row>
    <row r="17" spans="1:14" ht="27.95" customHeight="1">
      <c r="A17" s="193" t="s">
        <v>76</v>
      </c>
      <c r="B17" s="183">
        <f t="shared" ref="B17" si="9">SUM(B18:B19)</f>
        <v>0</v>
      </c>
      <c r="C17" s="184">
        <f t="shared" ref="C17:F17" si="10">SUM(C18:C19)</f>
        <v>0</v>
      </c>
      <c r="D17" s="184">
        <f t="shared" si="10"/>
        <v>0</v>
      </c>
      <c r="E17" s="184">
        <f t="shared" si="10"/>
        <v>0</v>
      </c>
      <c r="F17" s="184">
        <f t="shared" si="10"/>
        <v>0</v>
      </c>
      <c r="G17" s="184">
        <f t="shared" ref="G17:L17" si="11">SUM(G18:G19)</f>
        <v>0</v>
      </c>
      <c r="H17" s="184">
        <f t="shared" si="11"/>
        <v>0</v>
      </c>
      <c r="I17" s="184">
        <f t="shared" ref="I17" si="12">SUM(I18:I19)</f>
        <v>0</v>
      </c>
      <c r="J17" s="184">
        <f t="shared" ref="J17" si="13">SUM(J18:J19)</f>
        <v>0</v>
      </c>
      <c r="K17" s="184">
        <f t="shared" si="11"/>
        <v>0</v>
      </c>
      <c r="L17" s="185">
        <f t="shared" si="11"/>
        <v>0</v>
      </c>
      <c r="M17" s="186">
        <f>SUM(B17:L17)</f>
        <v>0</v>
      </c>
      <c r="N17" s="187"/>
    </row>
    <row r="18" spans="1:14" ht="27.95" customHeight="1">
      <c r="A18" s="194" t="s">
        <v>102</v>
      </c>
      <c r="B18" s="189"/>
      <c r="C18" s="190"/>
      <c r="D18" s="190"/>
      <c r="E18" s="190"/>
      <c r="F18" s="190"/>
      <c r="G18" s="190"/>
      <c r="H18" s="190"/>
      <c r="I18" s="190"/>
      <c r="J18" s="190"/>
      <c r="K18" s="190"/>
      <c r="L18" s="191"/>
      <c r="M18" s="186">
        <f>SUM(B18:L18)</f>
        <v>0</v>
      </c>
      <c r="N18" s="187"/>
    </row>
    <row r="19" spans="1:14" ht="27.95" customHeight="1">
      <c r="A19" s="194" t="s">
        <v>103</v>
      </c>
      <c r="B19" s="189"/>
      <c r="C19" s="190"/>
      <c r="D19" s="190"/>
      <c r="E19" s="190"/>
      <c r="F19" s="190"/>
      <c r="G19" s="190"/>
      <c r="H19" s="190"/>
      <c r="I19" s="190"/>
      <c r="J19" s="190"/>
      <c r="K19" s="190"/>
      <c r="L19" s="191"/>
      <c r="M19" s="186">
        <f>SUM(B19:L19)</f>
        <v>0</v>
      </c>
      <c r="N19" s="187"/>
    </row>
    <row r="20" spans="1:14" ht="27.95" customHeight="1">
      <c r="A20" s="194"/>
      <c r="B20" s="189"/>
      <c r="C20" s="190"/>
      <c r="D20" s="190"/>
      <c r="E20" s="190"/>
      <c r="F20" s="190"/>
      <c r="G20" s="190"/>
      <c r="H20" s="190"/>
      <c r="I20" s="190"/>
      <c r="J20" s="190"/>
      <c r="K20" s="190"/>
      <c r="L20" s="191"/>
      <c r="M20" s="192"/>
      <c r="N20" s="187"/>
    </row>
    <row r="21" spans="1:14" ht="27.95" customHeight="1">
      <c r="A21" s="193" t="s">
        <v>77</v>
      </c>
      <c r="B21" s="183">
        <f>SUM(B22:B24)</f>
        <v>0</v>
      </c>
      <c r="C21" s="184">
        <f>SUM(C22:C24)</f>
        <v>0</v>
      </c>
      <c r="D21" s="184">
        <f t="shared" ref="D21:F21" si="14">SUM(D22:D24)</f>
        <v>0</v>
      </c>
      <c r="E21" s="184">
        <f t="shared" si="14"/>
        <v>0</v>
      </c>
      <c r="F21" s="184">
        <f t="shared" si="14"/>
        <v>0</v>
      </c>
      <c r="G21" s="184">
        <f t="shared" ref="G21:L21" si="15">SUM(G22:G24)</f>
        <v>0</v>
      </c>
      <c r="H21" s="184">
        <f t="shared" si="15"/>
        <v>0</v>
      </c>
      <c r="I21" s="184">
        <f t="shared" ref="I21" si="16">SUM(I22:I24)</f>
        <v>0</v>
      </c>
      <c r="J21" s="184">
        <f t="shared" ref="J21" si="17">SUM(J22:J24)</f>
        <v>0</v>
      </c>
      <c r="K21" s="184">
        <f t="shared" si="15"/>
        <v>0</v>
      </c>
      <c r="L21" s="185">
        <f t="shared" si="15"/>
        <v>0</v>
      </c>
      <c r="M21" s="186">
        <f>SUM(B21:L21)</f>
        <v>0</v>
      </c>
      <c r="N21" s="187"/>
    </row>
    <row r="22" spans="1:14" ht="27.95" customHeight="1">
      <c r="A22" s="195" t="s">
        <v>104</v>
      </c>
      <c r="B22" s="189"/>
      <c r="C22" s="190"/>
      <c r="D22" s="190"/>
      <c r="E22" s="190"/>
      <c r="F22" s="190"/>
      <c r="G22" s="190"/>
      <c r="H22" s="190"/>
      <c r="I22" s="190"/>
      <c r="J22" s="190"/>
      <c r="K22" s="190"/>
      <c r="L22" s="190"/>
      <c r="M22" s="186">
        <f>SUM(B22:L22)</f>
        <v>0</v>
      </c>
      <c r="N22" s="187"/>
    </row>
    <row r="23" spans="1:14" ht="27.95" customHeight="1">
      <c r="A23" s="194" t="s">
        <v>105</v>
      </c>
      <c r="B23" s="189"/>
      <c r="C23" s="190"/>
      <c r="D23" s="190"/>
      <c r="E23" s="190"/>
      <c r="F23" s="190"/>
      <c r="G23" s="190"/>
      <c r="H23" s="190"/>
      <c r="I23" s="190"/>
      <c r="J23" s="190"/>
      <c r="K23" s="190"/>
      <c r="L23" s="190"/>
      <c r="M23" s="186">
        <f>SUM(B23:L23)</f>
        <v>0</v>
      </c>
      <c r="N23" s="187"/>
    </row>
    <row r="24" spans="1:14" ht="27.95" customHeight="1">
      <c r="A24" s="194" t="s">
        <v>106</v>
      </c>
      <c r="B24" s="189"/>
      <c r="C24" s="190"/>
      <c r="D24" s="190"/>
      <c r="E24" s="190"/>
      <c r="F24" s="190"/>
      <c r="G24" s="190"/>
      <c r="H24" s="190"/>
      <c r="I24" s="190"/>
      <c r="J24" s="190"/>
      <c r="K24" s="190"/>
      <c r="L24" s="190"/>
      <c r="M24" s="186">
        <f>SUM(B24:L24)</f>
        <v>0</v>
      </c>
      <c r="N24" s="187"/>
    </row>
    <row r="25" spans="1:14" ht="27.95" customHeight="1">
      <c r="A25" s="194"/>
      <c r="B25" s="189"/>
      <c r="C25" s="190"/>
      <c r="D25" s="190"/>
      <c r="E25" s="190"/>
      <c r="F25" s="190"/>
      <c r="G25" s="190"/>
      <c r="H25" s="190"/>
      <c r="I25" s="190"/>
      <c r="J25" s="190"/>
      <c r="K25" s="190"/>
      <c r="L25" s="191"/>
      <c r="M25" s="192"/>
      <c r="N25" s="187"/>
    </row>
    <row r="26" spans="1:14" ht="27.95" customHeight="1">
      <c r="A26" s="193" t="s">
        <v>78</v>
      </c>
      <c r="B26" s="183">
        <f t="shared" ref="B26:L26" si="18">SUM(B27:B33)</f>
        <v>0</v>
      </c>
      <c r="C26" s="184">
        <f t="shared" si="18"/>
        <v>0</v>
      </c>
      <c r="D26" s="184">
        <f t="shared" si="18"/>
        <v>0</v>
      </c>
      <c r="E26" s="184">
        <f t="shared" si="18"/>
        <v>0</v>
      </c>
      <c r="F26" s="184">
        <f t="shared" si="18"/>
        <v>0</v>
      </c>
      <c r="G26" s="184">
        <f t="shared" si="18"/>
        <v>0</v>
      </c>
      <c r="H26" s="184">
        <f t="shared" si="18"/>
        <v>0</v>
      </c>
      <c r="I26" s="184">
        <f t="shared" si="18"/>
        <v>0</v>
      </c>
      <c r="J26" s="184">
        <f t="shared" si="18"/>
        <v>0</v>
      </c>
      <c r="K26" s="184">
        <f t="shared" si="18"/>
        <v>0</v>
      </c>
      <c r="L26" s="184">
        <f t="shared" si="18"/>
        <v>0</v>
      </c>
      <c r="M26" s="186">
        <f t="shared" ref="M26:M33" si="19">SUM(B26:L26)</f>
        <v>0</v>
      </c>
      <c r="N26" s="187"/>
    </row>
    <row r="27" spans="1:14" s="30" customFormat="1" ht="27.95" customHeight="1">
      <c r="A27" s="194" t="s">
        <v>107</v>
      </c>
      <c r="B27" s="189"/>
      <c r="C27" s="190"/>
      <c r="D27" s="190"/>
      <c r="E27" s="190"/>
      <c r="F27" s="190"/>
      <c r="G27" s="190"/>
      <c r="H27" s="190"/>
      <c r="I27" s="190"/>
      <c r="J27" s="190"/>
      <c r="K27" s="190"/>
      <c r="L27" s="191"/>
      <c r="M27" s="186">
        <f t="shared" si="19"/>
        <v>0</v>
      </c>
      <c r="N27" s="187"/>
    </row>
    <row r="28" spans="1:14" s="30" customFormat="1" ht="27.95" customHeight="1">
      <c r="A28" s="194" t="s">
        <v>108</v>
      </c>
      <c r="B28" s="189"/>
      <c r="C28" s="190"/>
      <c r="D28" s="190"/>
      <c r="E28" s="190"/>
      <c r="F28" s="190"/>
      <c r="G28" s="190"/>
      <c r="H28" s="190"/>
      <c r="I28" s="190"/>
      <c r="J28" s="190"/>
      <c r="K28" s="190"/>
      <c r="L28" s="191"/>
      <c r="M28" s="186">
        <f t="shared" si="19"/>
        <v>0</v>
      </c>
      <c r="N28" s="187"/>
    </row>
    <row r="29" spans="1:14" s="30" customFormat="1" ht="27.95" customHeight="1">
      <c r="A29" s="194" t="s">
        <v>109</v>
      </c>
      <c r="B29" s="189"/>
      <c r="C29" s="190"/>
      <c r="D29" s="190"/>
      <c r="E29" s="190"/>
      <c r="F29" s="190"/>
      <c r="G29" s="190"/>
      <c r="H29" s="190"/>
      <c r="I29" s="190"/>
      <c r="J29" s="190"/>
      <c r="K29" s="190"/>
      <c r="L29" s="191"/>
      <c r="M29" s="186">
        <f t="shared" si="19"/>
        <v>0</v>
      </c>
      <c r="N29" s="187"/>
    </row>
    <row r="30" spans="1:14" s="30" customFormat="1" ht="27.95" customHeight="1">
      <c r="A30" s="194" t="s">
        <v>110</v>
      </c>
      <c r="B30" s="189"/>
      <c r="C30" s="190"/>
      <c r="D30" s="190"/>
      <c r="E30" s="190"/>
      <c r="F30" s="190"/>
      <c r="G30" s="190"/>
      <c r="H30" s="190"/>
      <c r="I30" s="190"/>
      <c r="J30" s="190"/>
      <c r="K30" s="190"/>
      <c r="L30" s="191"/>
      <c r="M30" s="186">
        <f t="shared" si="19"/>
        <v>0</v>
      </c>
      <c r="N30" s="187"/>
    </row>
    <row r="31" spans="1:14" s="30" customFormat="1" ht="27.95" customHeight="1">
      <c r="A31" s="194" t="s">
        <v>111</v>
      </c>
      <c r="B31" s="189"/>
      <c r="C31" s="190"/>
      <c r="D31" s="190"/>
      <c r="E31" s="190"/>
      <c r="F31" s="190"/>
      <c r="G31" s="190"/>
      <c r="H31" s="190"/>
      <c r="I31" s="190"/>
      <c r="J31" s="190"/>
      <c r="K31" s="190"/>
      <c r="L31" s="191"/>
      <c r="M31" s="186">
        <f t="shared" si="19"/>
        <v>0</v>
      </c>
      <c r="N31" s="187"/>
    </row>
    <row r="32" spans="1:14" s="30" customFormat="1" ht="27.95" customHeight="1">
      <c r="A32" s="194" t="s">
        <v>112</v>
      </c>
      <c r="B32" s="189"/>
      <c r="C32" s="190"/>
      <c r="D32" s="190"/>
      <c r="E32" s="190"/>
      <c r="F32" s="190"/>
      <c r="G32" s="190"/>
      <c r="H32" s="190"/>
      <c r="I32" s="190"/>
      <c r="J32" s="190"/>
      <c r="K32" s="190"/>
      <c r="L32" s="191"/>
      <c r="M32" s="186">
        <f t="shared" si="19"/>
        <v>0</v>
      </c>
      <c r="N32" s="187"/>
    </row>
    <row r="33" spans="1:14" ht="27.95" customHeight="1">
      <c r="A33" s="317" t="s">
        <v>179</v>
      </c>
      <c r="B33" s="189"/>
      <c r="C33" s="190"/>
      <c r="D33" s="190"/>
      <c r="E33" s="190"/>
      <c r="F33" s="190"/>
      <c r="G33" s="190"/>
      <c r="H33" s="190"/>
      <c r="I33" s="190"/>
      <c r="J33" s="190"/>
      <c r="K33" s="190"/>
      <c r="L33" s="191"/>
      <c r="M33" s="186">
        <f t="shared" si="19"/>
        <v>0</v>
      </c>
      <c r="N33" s="187"/>
    </row>
    <row r="34" spans="1:14" ht="27.95" customHeight="1">
      <c r="A34" s="188"/>
      <c r="B34" s="189"/>
      <c r="C34" s="190"/>
      <c r="D34" s="190"/>
      <c r="E34" s="190"/>
      <c r="F34" s="190"/>
      <c r="G34" s="190"/>
      <c r="H34" s="190"/>
      <c r="I34" s="190"/>
      <c r="J34" s="190"/>
      <c r="K34" s="190"/>
      <c r="L34" s="191"/>
      <c r="M34" s="192"/>
      <c r="N34" s="187"/>
    </row>
    <row r="35" spans="1:14" s="30" customFormat="1" ht="27.95" customHeight="1">
      <c r="A35" s="196" t="s">
        <v>52</v>
      </c>
      <c r="B35" s="189"/>
      <c r="C35" s="190"/>
      <c r="D35" s="190"/>
      <c r="E35" s="190"/>
      <c r="F35" s="190"/>
      <c r="G35" s="190"/>
      <c r="H35" s="190"/>
      <c r="I35" s="190"/>
      <c r="J35" s="190"/>
      <c r="K35" s="190"/>
      <c r="L35" s="191"/>
      <c r="M35" s="186">
        <f>SUM(B35:L35)</f>
        <v>0</v>
      </c>
      <c r="N35" s="187"/>
    </row>
    <row r="36" spans="1:14" s="30" customFormat="1" ht="60" customHeight="1">
      <c r="A36" s="197"/>
      <c r="B36" s="198" t="str">
        <f>IF(B35="","",IF(B35&gt;B58,"精算額が予算額を超えています。",IF(B35&gt;B11*0.3,"直接経費の30％を超えています。",B35/B11)))</f>
        <v/>
      </c>
      <c r="C36" s="199" t="str">
        <f t="shared" ref="C36:L36" si="20">IF(C35="","",IF(C35&gt;C58,"精算額が予算額を超えています。",IF(C35&gt;C11*0.3,"直接経費の30％を超えています。",C35/C11)))</f>
        <v/>
      </c>
      <c r="D36" s="199" t="str">
        <f t="shared" si="20"/>
        <v/>
      </c>
      <c r="E36" s="199" t="str">
        <f t="shared" si="20"/>
        <v/>
      </c>
      <c r="F36" s="199" t="str">
        <f t="shared" si="20"/>
        <v/>
      </c>
      <c r="G36" s="199" t="str">
        <f t="shared" si="20"/>
        <v/>
      </c>
      <c r="H36" s="199" t="str">
        <f t="shared" si="20"/>
        <v/>
      </c>
      <c r="I36" s="199" t="str">
        <f t="shared" si="20"/>
        <v/>
      </c>
      <c r="J36" s="199" t="str">
        <f t="shared" si="20"/>
        <v/>
      </c>
      <c r="K36" s="199" t="str">
        <f t="shared" si="20"/>
        <v/>
      </c>
      <c r="L36" s="200" t="str">
        <f t="shared" si="20"/>
        <v/>
      </c>
      <c r="M36" s="242"/>
      <c r="N36" s="187"/>
    </row>
    <row r="37" spans="1:14" s="30" customFormat="1" ht="27.95" customHeight="1">
      <c r="A37" s="201" t="str">
        <f>IF($B$3="有","一般管理経費","")</f>
        <v/>
      </c>
      <c r="B37" s="189"/>
      <c r="C37" s="190"/>
      <c r="D37" s="190"/>
      <c r="E37" s="190"/>
      <c r="F37" s="190"/>
      <c r="G37" s="190"/>
      <c r="H37" s="190"/>
      <c r="I37" s="190"/>
      <c r="J37" s="190"/>
      <c r="K37" s="190"/>
      <c r="L37" s="191"/>
      <c r="M37" s="186">
        <f>SUM(B37:L37)</f>
        <v>0</v>
      </c>
      <c r="N37" s="187"/>
    </row>
    <row r="38" spans="1:14" ht="60" customHeight="1">
      <c r="A38" s="197"/>
      <c r="B38" s="202" t="str">
        <f>IF(AND($A$37="",B37&lt;&gt;""),"研究管理運営機関の設置「有」が選択されていませんので、金額の入力はできません。",IF(B37&gt;B60,"精算額が予算額を超えています。",IF(B37="","",IF(B37&gt;B11*0.15,"直接経費の15％を超えています。",B37/B11))))</f>
        <v/>
      </c>
      <c r="C38" s="203" t="str">
        <f t="shared" ref="C38:L38" si="21">IF(AND($A$37="",C37&lt;&gt;""),"研究管理運営機関の設置「有」が選択されていませんので、金額の入力はできません。",IF(C37&gt;C60,"精算額が予算額を超えています。",IF(C37="","",IF(C37&gt;C11*0.15,"直接経費の15％を超えています。",C37/C11))))</f>
        <v/>
      </c>
      <c r="D38" s="203" t="str">
        <f t="shared" si="21"/>
        <v/>
      </c>
      <c r="E38" s="203" t="str">
        <f t="shared" si="21"/>
        <v/>
      </c>
      <c r="F38" s="203" t="str">
        <f t="shared" si="21"/>
        <v/>
      </c>
      <c r="G38" s="203" t="str">
        <f t="shared" si="21"/>
        <v/>
      </c>
      <c r="H38" s="203" t="str">
        <f t="shared" si="21"/>
        <v/>
      </c>
      <c r="I38" s="203" t="str">
        <f t="shared" si="21"/>
        <v/>
      </c>
      <c r="J38" s="203" t="str">
        <f t="shared" si="21"/>
        <v/>
      </c>
      <c r="K38" s="203" t="str">
        <f t="shared" si="21"/>
        <v/>
      </c>
      <c r="L38" s="200" t="str">
        <f t="shared" si="21"/>
        <v/>
      </c>
      <c r="M38" s="243"/>
      <c r="N38" s="187"/>
    </row>
    <row r="39" spans="1:14" ht="27.95" customHeight="1">
      <c r="A39" s="196" t="s">
        <v>84</v>
      </c>
      <c r="B39" s="183">
        <f>B37+B35+B11</f>
        <v>0</v>
      </c>
      <c r="C39" s="184">
        <f t="shared" ref="C39:L39" si="22">C37+C35+C11</f>
        <v>0</v>
      </c>
      <c r="D39" s="184">
        <f t="shared" si="22"/>
        <v>0</v>
      </c>
      <c r="E39" s="184">
        <f t="shared" si="22"/>
        <v>0</v>
      </c>
      <c r="F39" s="184">
        <f t="shared" si="22"/>
        <v>0</v>
      </c>
      <c r="G39" s="184">
        <f t="shared" si="22"/>
        <v>0</v>
      </c>
      <c r="H39" s="184">
        <f t="shared" si="22"/>
        <v>0</v>
      </c>
      <c r="I39" s="184">
        <f t="shared" si="22"/>
        <v>0</v>
      </c>
      <c r="J39" s="184">
        <f t="shared" si="22"/>
        <v>0</v>
      </c>
      <c r="K39" s="184">
        <f t="shared" si="22"/>
        <v>0</v>
      </c>
      <c r="L39" s="185">
        <f t="shared" si="22"/>
        <v>0</v>
      </c>
      <c r="M39" s="204">
        <f>M11+M35+M37</f>
        <v>0</v>
      </c>
      <c r="N39" s="187"/>
    </row>
    <row r="40" spans="1:14" ht="27.95" customHeight="1">
      <c r="A40" s="205"/>
      <c r="B40" s="206"/>
      <c r="C40" s="207"/>
      <c r="D40" s="207"/>
      <c r="E40" s="207"/>
      <c r="F40" s="207"/>
      <c r="G40" s="207"/>
      <c r="H40" s="207"/>
      <c r="I40" s="207"/>
      <c r="J40" s="207"/>
      <c r="K40" s="207"/>
      <c r="L40" s="208"/>
      <c r="M40" s="205"/>
      <c r="N40" s="209"/>
    </row>
    <row r="41" spans="1:14" ht="27.95" customHeight="1">
      <c r="A41" s="205" t="s">
        <v>63</v>
      </c>
      <c r="B41" s="324">
        <f>IF($M$46&gt;0,IF(B39-B47&lt;=0,0,B39-B47),IF(B39-B62&lt;=0,0,B39-B62))</f>
        <v>0</v>
      </c>
      <c r="C41" s="325">
        <f t="shared" ref="C41:L41" si="23">IF($M$47&gt;0,IF(C39-C47&lt;=0,0,C39-C47),IF(C39-C62&lt;=0,0,C39-C62))</f>
        <v>0</v>
      </c>
      <c r="D41" s="325">
        <f t="shared" si="23"/>
        <v>0</v>
      </c>
      <c r="E41" s="325">
        <f t="shared" si="23"/>
        <v>0</v>
      </c>
      <c r="F41" s="325">
        <f t="shared" si="23"/>
        <v>0</v>
      </c>
      <c r="G41" s="325">
        <f t="shared" si="23"/>
        <v>0</v>
      </c>
      <c r="H41" s="325">
        <f t="shared" si="23"/>
        <v>0</v>
      </c>
      <c r="I41" s="325">
        <f t="shared" si="23"/>
        <v>0</v>
      </c>
      <c r="J41" s="325">
        <f t="shared" si="23"/>
        <v>0</v>
      </c>
      <c r="K41" s="325">
        <f t="shared" si="23"/>
        <v>0</v>
      </c>
      <c r="L41" s="326">
        <f t="shared" si="23"/>
        <v>0</v>
      </c>
      <c r="M41" s="204">
        <f>SUM(B41:L41)</f>
        <v>0</v>
      </c>
      <c r="N41" s="209"/>
    </row>
    <row r="42" spans="1:14" ht="27.95" customHeight="1">
      <c r="A42" s="205"/>
      <c r="B42" s="206"/>
      <c r="C42" s="207"/>
      <c r="D42" s="207"/>
      <c r="E42" s="207"/>
      <c r="F42" s="207"/>
      <c r="G42" s="207"/>
      <c r="H42" s="207"/>
      <c r="I42" s="207"/>
      <c r="J42" s="207"/>
      <c r="K42" s="207"/>
      <c r="L42" s="208"/>
      <c r="M42" s="205"/>
      <c r="N42" s="209"/>
    </row>
    <row r="43" spans="1:14" ht="27.95" customHeight="1" thickBot="1">
      <c r="A43" s="210" t="s">
        <v>43</v>
      </c>
      <c r="B43" s="211">
        <f>B39-B41</f>
        <v>0</v>
      </c>
      <c r="C43" s="212">
        <f>C39-C41</f>
        <v>0</v>
      </c>
      <c r="D43" s="212">
        <f t="shared" ref="D43:F43" si="24">D39-D41</f>
        <v>0</v>
      </c>
      <c r="E43" s="212">
        <f t="shared" si="24"/>
        <v>0</v>
      </c>
      <c r="F43" s="212">
        <f t="shared" si="24"/>
        <v>0</v>
      </c>
      <c r="G43" s="212">
        <f t="shared" ref="G43:L43" si="25">G39-G41</f>
        <v>0</v>
      </c>
      <c r="H43" s="212">
        <f t="shared" si="25"/>
        <v>0</v>
      </c>
      <c r="I43" s="212">
        <f t="shared" ref="I43" si="26">I39-I41</f>
        <v>0</v>
      </c>
      <c r="J43" s="212">
        <f t="shared" ref="J43" si="27">J39-J41</f>
        <v>0</v>
      </c>
      <c r="K43" s="212">
        <f t="shared" si="25"/>
        <v>0</v>
      </c>
      <c r="L43" s="213">
        <f t="shared" si="25"/>
        <v>0</v>
      </c>
      <c r="M43" s="214">
        <f>SUM(B43:L43)</f>
        <v>0</v>
      </c>
      <c r="N43" s="215"/>
    </row>
    <row r="44" spans="1:14" ht="39.950000000000003" customHeight="1" thickBot="1">
      <c r="A44" s="216"/>
      <c r="B44" s="309"/>
      <c r="C44" s="309"/>
      <c r="D44" s="309"/>
      <c r="E44" s="309"/>
      <c r="F44" s="309"/>
      <c r="G44" s="309"/>
      <c r="H44" s="309"/>
      <c r="I44" s="309"/>
      <c r="J44" s="309"/>
      <c r="K44" s="309"/>
      <c r="L44" s="309"/>
      <c r="M44" s="309"/>
      <c r="N44" s="217"/>
    </row>
    <row r="45" spans="1:14" ht="27.95" customHeight="1">
      <c r="A45" s="342" t="s">
        <v>188</v>
      </c>
      <c r="B45" s="309"/>
      <c r="C45" s="309"/>
      <c r="D45" s="309"/>
      <c r="E45" s="309"/>
      <c r="F45" s="309"/>
      <c r="G45" s="309"/>
      <c r="H45" s="309"/>
      <c r="I45" s="309"/>
      <c r="J45" s="309"/>
      <c r="K45" s="309"/>
      <c r="L45" s="309"/>
      <c r="M45" s="309"/>
      <c r="N45" s="230"/>
    </row>
    <row r="46" spans="1:14" ht="27.95" customHeight="1">
      <c r="A46" s="343" t="s">
        <v>189</v>
      </c>
      <c r="B46" s="319"/>
      <c r="C46" s="319"/>
      <c r="D46" s="319"/>
      <c r="E46" s="319"/>
      <c r="F46" s="319"/>
      <c r="G46" s="319"/>
      <c r="H46" s="319"/>
      <c r="I46" s="319"/>
      <c r="J46" s="319"/>
      <c r="K46" s="319"/>
      <c r="L46" s="319"/>
      <c r="M46" s="320">
        <f t="shared" ref="M46:M48" si="28">SUM(B46:L46)</f>
        <v>0</v>
      </c>
      <c r="N46" s="327"/>
    </row>
    <row r="47" spans="1:14" ht="27.95" customHeight="1">
      <c r="A47" s="343" t="s">
        <v>190</v>
      </c>
      <c r="B47" s="321">
        <f>B62-B46</f>
        <v>0</v>
      </c>
      <c r="C47" s="321">
        <f t="shared" ref="C47:L47" si="29">C62-C46</f>
        <v>0</v>
      </c>
      <c r="D47" s="321">
        <f t="shared" si="29"/>
        <v>0</v>
      </c>
      <c r="E47" s="321">
        <f t="shared" si="29"/>
        <v>0</v>
      </c>
      <c r="F47" s="321">
        <f t="shared" si="29"/>
        <v>0</v>
      </c>
      <c r="G47" s="321">
        <f t="shared" si="29"/>
        <v>0</v>
      </c>
      <c r="H47" s="321">
        <f t="shared" si="29"/>
        <v>0</v>
      </c>
      <c r="I47" s="321">
        <f t="shared" si="29"/>
        <v>0</v>
      </c>
      <c r="J47" s="321">
        <f t="shared" si="29"/>
        <v>0</v>
      </c>
      <c r="K47" s="321">
        <f t="shared" si="29"/>
        <v>0</v>
      </c>
      <c r="L47" s="321">
        <f t="shared" si="29"/>
        <v>0</v>
      </c>
      <c r="M47" s="321">
        <f t="shared" si="28"/>
        <v>0</v>
      </c>
      <c r="N47" s="328"/>
    </row>
    <row r="48" spans="1:14" ht="27.95" customHeight="1" thickBot="1">
      <c r="A48" s="344" t="s">
        <v>188</v>
      </c>
      <c r="B48" s="329">
        <f>IF(B47-B43&lt;0,0,B47-B43)</f>
        <v>0</v>
      </c>
      <c r="C48" s="329">
        <f t="shared" ref="C48:L48" si="30">IF(C47-C43&lt;0,0,C47-C43)</f>
        <v>0</v>
      </c>
      <c r="D48" s="329">
        <f t="shared" si="30"/>
        <v>0</v>
      </c>
      <c r="E48" s="329">
        <f t="shared" si="30"/>
        <v>0</v>
      </c>
      <c r="F48" s="329">
        <f t="shared" si="30"/>
        <v>0</v>
      </c>
      <c r="G48" s="329">
        <f t="shared" si="30"/>
        <v>0</v>
      </c>
      <c r="H48" s="329">
        <f t="shared" si="30"/>
        <v>0</v>
      </c>
      <c r="I48" s="329">
        <f t="shared" si="30"/>
        <v>0</v>
      </c>
      <c r="J48" s="329">
        <f t="shared" si="30"/>
        <v>0</v>
      </c>
      <c r="K48" s="329">
        <f t="shared" si="30"/>
        <v>0</v>
      </c>
      <c r="L48" s="329">
        <f t="shared" si="30"/>
        <v>0</v>
      </c>
      <c r="M48" s="329">
        <f t="shared" si="28"/>
        <v>0</v>
      </c>
      <c r="N48" s="330"/>
    </row>
    <row r="49" spans="1:14" ht="45" customHeight="1" thickBot="1">
      <c r="A49" s="30"/>
      <c r="B49" s="30"/>
      <c r="C49" s="30"/>
      <c r="D49" s="30"/>
      <c r="E49" s="30"/>
      <c r="F49" s="30"/>
      <c r="G49" s="30"/>
      <c r="H49" s="30"/>
      <c r="I49" s="30"/>
      <c r="J49" s="30"/>
      <c r="K49" s="30"/>
      <c r="L49" s="30"/>
      <c r="M49" s="171"/>
      <c r="N49" s="30"/>
    </row>
    <row r="50" spans="1:14" ht="18" customHeight="1" thickBot="1">
      <c r="A50" s="218" t="s">
        <v>64</v>
      </c>
      <c r="B50" s="217"/>
      <c r="C50" s="217"/>
      <c r="D50" s="217"/>
      <c r="E50" s="217"/>
      <c r="F50" s="217"/>
      <c r="G50" s="217"/>
      <c r="H50" s="217"/>
      <c r="I50" s="217"/>
      <c r="J50" s="217"/>
      <c r="K50" s="217"/>
      <c r="L50" s="217"/>
      <c r="M50" s="217"/>
      <c r="N50" s="230"/>
    </row>
    <row r="51" spans="1:14" ht="65.25" customHeight="1">
      <c r="A51" s="219" t="str">
        <f>A10</f>
        <v>費目,細目/構成員名</v>
      </c>
      <c r="B51" s="220" t="str">
        <f t="shared" ref="B51:L51" si="31">IF(B10="","",B10)</f>
        <v/>
      </c>
      <c r="C51" s="221" t="str">
        <f t="shared" si="31"/>
        <v/>
      </c>
      <c r="D51" s="221" t="str">
        <f t="shared" si="31"/>
        <v/>
      </c>
      <c r="E51" s="221" t="str">
        <f t="shared" si="31"/>
        <v/>
      </c>
      <c r="F51" s="221" t="str">
        <f t="shared" si="31"/>
        <v/>
      </c>
      <c r="G51" s="221" t="str">
        <f t="shared" si="31"/>
        <v/>
      </c>
      <c r="H51" s="221" t="str">
        <f t="shared" si="31"/>
        <v/>
      </c>
      <c r="I51" s="221" t="str">
        <f t="shared" si="31"/>
        <v/>
      </c>
      <c r="J51" s="221" t="str">
        <f t="shared" si="31"/>
        <v/>
      </c>
      <c r="K51" s="221" t="str">
        <f t="shared" si="31"/>
        <v/>
      </c>
      <c r="L51" s="222" t="str">
        <f t="shared" si="31"/>
        <v/>
      </c>
      <c r="M51" s="223" t="s">
        <v>60</v>
      </c>
      <c r="N51" s="231" t="s">
        <v>61</v>
      </c>
    </row>
    <row r="52" spans="1:14" ht="27.95" customHeight="1">
      <c r="A52" s="182" t="s">
        <v>62</v>
      </c>
      <c r="B52" s="183">
        <f t="shared" ref="B52:L52" si="32">SUM(B53:B57)</f>
        <v>0</v>
      </c>
      <c r="C52" s="184">
        <f t="shared" si="32"/>
        <v>0</v>
      </c>
      <c r="D52" s="184">
        <f t="shared" si="32"/>
        <v>0</v>
      </c>
      <c r="E52" s="184">
        <f t="shared" si="32"/>
        <v>0</v>
      </c>
      <c r="F52" s="184">
        <f t="shared" si="32"/>
        <v>0</v>
      </c>
      <c r="G52" s="184">
        <f t="shared" si="32"/>
        <v>0</v>
      </c>
      <c r="H52" s="184">
        <f t="shared" si="32"/>
        <v>0</v>
      </c>
      <c r="I52" s="184">
        <f t="shared" si="32"/>
        <v>0</v>
      </c>
      <c r="J52" s="184">
        <f t="shared" si="32"/>
        <v>0</v>
      </c>
      <c r="K52" s="184">
        <f t="shared" si="32"/>
        <v>0</v>
      </c>
      <c r="L52" s="185">
        <f t="shared" si="32"/>
        <v>0</v>
      </c>
      <c r="M52" s="186">
        <f>SUM(B52:L52)</f>
        <v>0</v>
      </c>
      <c r="N52" s="187"/>
    </row>
    <row r="53" spans="1:14" ht="27.95" customHeight="1">
      <c r="A53" s="194" t="s">
        <v>65</v>
      </c>
      <c r="B53" s="189"/>
      <c r="C53" s="190"/>
      <c r="D53" s="190"/>
      <c r="E53" s="190"/>
      <c r="F53" s="190"/>
      <c r="G53" s="190"/>
      <c r="H53" s="190"/>
      <c r="I53" s="190"/>
      <c r="J53" s="190"/>
      <c r="K53" s="190"/>
      <c r="L53" s="191"/>
      <c r="M53" s="186">
        <f>SUM(B53:L53)</f>
        <v>0</v>
      </c>
      <c r="N53" s="187"/>
    </row>
    <row r="54" spans="1:14" ht="27.95" customHeight="1">
      <c r="A54" s="194" t="s">
        <v>66</v>
      </c>
      <c r="B54" s="189"/>
      <c r="C54" s="190"/>
      <c r="D54" s="190"/>
      <c r="E54" s="190"/>
      <c r="F54" s="190"/>
      <c r="G54" s="190"/>
      <c r="H54" s="190"/>
      <c r="I54" s="190"/>
      <c r="J54" s="190"/>
      <c r="K54" s="190"/>
      <c r="L54" s="191"/>
      <c r="M54" s="186">
        <f>SUM(B54:L54)</f>
        <v>0</v>
      </c>
      <c r="N54" s="187"/>
    </row>
    <row r="55" spans="1:14" ht="27.95" customHeight="1">
      <c r="A55" s="194" t="s">
        <v>73</v>
      </c>
      <c r="B55" s="189"/>
      <c r="C55" s="190"/>
      <c r="D55" s="190"/>
      <c r="E55" s="190"/>
      <c r="F55" s="190"/>
      <c r="G55" s="190"/>
      <c r="H55" s="190"/>
      <c r="I55" s="190"/>
      <c r="J55" s="190"/>
      <c r="K55" s="190"/>
      <c r="L55" s="191"/>
      <c r="M55" s="186">
        <f>SUM(B55:L55)</f>
        <v>0</v>
      </c>
      <c r="N55" s="187"/>
    </row>
    <row r="56" spans="1:14" ht="27.95" customHeight="1">
      <c r="A56" s="194" t="s">
        <v>74</v>
      </c>
      <c r="B56" s="189"/>
      <c r="C56" s="190"/>
      <c r="D56" s="190"/>
      <c r="E56" s="190"/>
      <c r="F56" s="190"/>
      <c r="G56" s="190"/>
      <c r="H56" s="190"/>
      <c r="I56" s="190"/>
      <c r="J56" s="190"/>
      <c r="K56" s="190"/>
      <c r="L56" s="191"/>
      <c r="M56" s="186">
        <f>SUM(B56:L56)</f>
        <v>0</v>
      </c>
      <c r="N56" s="187"/>
    </row>
    <row r="57" spans="1:14" ht="27.95" customHeight="1">
      <c r="A57" s="188"/>
      <c r="B57" s="189"/>
      <c r="C57" s="190"/>
      <c r="D57" s="190"/>
      <c r="E57" s="190"/>
      <c r="F57" s="190"/>
      <c r="G57" s="190"/>
      <c r="H57" s="190"/>
      <c r="I57" s="190"/>
      <c r="J57" s="190"/>
      <c r="K57" s="190"/>
      <c r="L57" s="191"/>
      <c r="M57" s="192"/>
      <c r="N57" s="187"/>
    </row>
    <row r="58" spans="1:14" ht="27.95" customHeight="1">
      <c r="A58" s="196" t="s">
        <v>52</v>
      </c>
      <c r="B58" s="189"/>
      <c r="C58" s="190"/>
      <c r="D58" s="190"/>
      <c r="E58" s="190"/>
      <c r="F58" s="190"/>
      <c r="G58" s="190"/>
      <c r="H58" s="190"/>
      <c r="I58" s="190"/>
      <c r="J58" s="190"/>
      <c r="K58" s="190"/>
      <c r="L58" s="191"/>
      <c r="M58" s="186">
        <f>SUM(B58:L58)</f>
        <v>0</v>
      </c>
      <c r="N58" s="187"/>
    </row>
    <row r="59" spans="1:14" ht="60" customHeight="1">
      <c r="A59" s="197"/>
      <c r="B59" s="189"/>
      <c r="C59" s="190"/>
      <c r="D59" s="190"/>
      <c r="E59" s="190"/>
      <c r="F59" s="190"/>
      <c r="G59" s="190"/>
      <c r="H59" s="190"/>
      <c r="I59" s="190"/>
      <c r="J59" s="190"/>
      <c r="K59" s="190"/>
      <c r="L59" s="191"/>
      <c r="M59" s="192"/>
      <c r="N59" s="187"/>
    </row>
    <row r="60" spans="1:14" ht="27.95" customHeight="1">
      <c r="A60" s="224" t="str">
        <f>IF($B$3="有","一般管理経費","")</f>
        <v/>
      </c>
      <c r="B60" s="189"/>
      <c r="C60" s="190"/>
      <c r="D60" s="190"/>
      <c r="E60" s="190"/>
      <c r="F60" s="190"/>
      <c r="G60" s="190"/>
      <c r="H60" s="190"/>
      <c r="I60" s="190"/>
      <c r="J60" s="190"/>
      <c r="K60" s="190"/>
      <c r="L60" s="191"/>
      <c r="M60" s="186">
        <f>SUM(B60:L60)</f>
        <v>0</v>
      </c>
      <c r="N60" s="187"/>
    </row>
    <row r="61" spans="1:14" ht="60" customHeight="1">
      <c r="A61" s="197"/>
      <c r="B61" s="183" t="str">
        <f>IF(AND($A$37="",B60&lt;&gt;""),"研究管理運営機関の設置「有」が選択されていませんので、金額の入力はできません。","")</f>
        <v/>
      </c>
      <c r="C61" s="184" t="str">
        <f t="shared" ref="C61:L61" si="33">IF(AND($A$37="",C60&lt;&gt;""),"研究管理運営機関の設置「有」が選択されていませんので、金額の入力はできません。","")</f>
        <v/>
      </c>
      <c r="D61" s="184" t="str">
        <f t="shared" si="33"/>
        <v/>
      </c>
      <c r="E61" s="184" t="str">
        <f t="shared" si="33"/>
        <v/>
      </c>
      <c r="F61" s="184" t="str">
        <f t="shared" si="33"/>
        <v/>
      </c>
      <c r="G61" s="184" t="str">
        <f t="shared" si="33"/>
        <v/>
      </c>
      <c r="H61" s="184" t="str">
        <f t="shared" si="33"/>
        <v/>
      </c>
      <c r="I61" s="184" t="str">
        <f t="shared" si="33"/>
        <v/>
      </c>
      <c r="J61" s="184" t="str">
        <f t="shared" si="33"/>
        <v/>
      </c>
      <c r="K61" s="184" t="str">
        <f t="shared" si="33"/>
        <v/>
      </c>
      <c r="L61" s="185" t="str">
        <f t="shared" si="33"/>
        <v/>
      </c>
      <c r="M61" s="244"/>
      <c r="N61" s="187"/>
    </row>
    <row r="62" spans="1:14" ht="27.95" customHeight="1" thickBot="1">
      <c r="A62" s="225" t="s">
        <v>85</v>
      </c>
      <c r="B62" s="226">
        <f t="shared" ref="B62:M62" si="34">B52+B58+B60</f>
        <v>0</v>
      </c>
      <c r="C62" s="227">
        <f t="shared" si="34"/>
        <v>0</v>
      </c>
      <c r="D62" s="227">
        <f t="shared" si="34"/>
        <v>0</v>
      </c>
      <c r="E62" s="227">
        <f t="shared" si="34"/>
        <v>0</v>
      </c>
      <c r="F62" s="227">
        <f t="shared" si="34"/>
        <v>0</v>
      </c>
      <c r="G62" s="227">
        <f t="shared" si="34"/>
        <v>0</v>
      </c>
      <c r="H62" s="227">
        <f t="shared" si="34"/>
        <v>0</v>
      </c>
      <c r="I62" s="227">
        <f t="shared" si="34"/>
        <v>0</v>
      </c>
      <c r="J62" s="227">
        <f t="shared" si="34"/>
        <v>0</v>
      </c>
      <c r="K62" s="227">
        <f t="shared" si="34"/>
        <v>0</v>
      </c>
      <c r="L62" s="228">
        <f t="shared" si="34"/>
        <v>0</v>
      </c>
      <c r="M62" s="229">
        <f t="shared" si="34"/>
        <v>0</v>
      </c>
      <c r="N62" s="232"/>
    </row>
    <row r="63" spans="1:14">
      <c r="A63" s="30"/>
      <c r="B63" s="30"/>
      <c r="C63" s="30"/>
      <c r="D63" s="30"/>
      <c r="E63" s="30"/>
      <c r="F63" s="30"/>
      <c r="G63" s="30"/>
      <c r="H63" s="30"/>
      <c r="I63" s="30"/>
      <c r="J63" s="30"/>
      <c r="K63" s="30"/>
      <c r="L63" s="30"/>
      <c r="M63" s="30"/>
      <c r="N63" s="30"/>
    </row>
    <row r="64" spans="1:14">
      <c r="A64" s="30"/>
      <c r="B64" s="30"/>
      <c r="C64" s="30"/>
      <c r="D64" s="30"/>
      <c r="E64" s="30"/>
      <c r="F64" s="30"/>
      <c r="G64" s="30"/>
      <c r="H64" s="30"/>
      <c r="I64" s="30"/>
      <c r="J64" s="30"/>
      <c r="K64" s="30"/>
      <c r="L64" s="30"/>
      <c r="M64" s="30"/>
      <c r="N64" s="30"/>
    </row>
    <row r="65" spans="1:14">
      <c r="A65" s="30"/>
      <c r="B65" s="30"/>
      <c r="C65" s="30"/>
      <c r="D65" s="30"/>
      <c r="E65" s="30"/>
      <c r="F65" s="30"/>
      <c r="G65" s="30"/>
      <c r="H65" s="30"/>
      <c r="I65" s="30"/>
      <c r="J65" s="30"/>
      <c r="K65" s="30"/>
      <c r="L65" s="30"/>
      <c r="M65" s="30"/>
      <c r="N65" s="30"/>
    </row>
    <row r="66" spans="1:14">
      <c r="A66" s="30"/>
      <c r="B66" s="30"/>
      <c r="C66" s="30"/>
      <c r="D66" s="30"/>
      <c r="E66" s="30"/>
      <c r="F66" s="30"/>
      <c r="G66" s="30"/>
      <c r="H66" s="30"/>
      <c r="I66" s="30"/>
      <c r="J66" s="30"/>
      <c r="K66" s="30"/>
      <c r="L66" s="30"/>
      <c r="M66" s="30"/>
      <c r="N66" s="30"/>
    </row>
    <row r="67" spans="1:14">
      <c r="A67" s="30"/>
      <c r="B67" s="30"/>
      <c r="C67" s="30"/>
      <c r="D67" s="30"/>
      <c r="E67" s="30"/>
      <c r="F67" s="30"/>
      <c r="G67" s="30"/>
      <c r="H67" s="30"/>
      <c r="I67" s="30"/>
      <c r="J67" s="30"/>
      <c r="K67" s="30"/>
      <c r="L67" s="30"/>
      <c r="M67" s="30"/>
      <c r="N67" s="30"/>
    </row>
    <row r="68" spans="1:14">
      <c r="A68" s="30"/>
      <c r="B68" s="30"/>
      <c r="C68" s="30"/>
      <c r="D68" s="30"/>
      <c r="E68" s="30"/>
      <c r="F68" s="30"/>
      <c r="G68" s="30"/>
      <c r="H68" s="30"/>
      <c r="I68" s="30"/>
      <c r="J68" s="30"/>
      <c r="K68" s="30"/>
      <c r="L68" s="30"/>
      <c r="M68" s="30"/>
      <c r="N68" s="30"/>
    </row>
    <row r="69" spans="1:14">
      <c r="A69" s="30"/>
      <c r="B69" s="30"/>
      <c r="C69" s="30"/>
      <c r="D69" s="30"/>
      <c r="E69" s="30"/>
      <c r="F69" s="30"/>
      <c r="G69" s="30"/>
      <c r="H69" s="30"/>
      <c r="I69" s="30"/>
      <c r="J69" s="30"/>
      <c r="K69" s="30"/>
      <c r="L69" s="30"/>
      <c r="M69" s="30"/>
      <c r="N69" s="30"/>
    </row>
  </sheetData>
  <sheetProtection insertColumns="0" insertRows="0" deleteColumns="0" deleteRows="0"/>
  <mergeCells count="4">
    <mergeCell ref="B7:C7"/>
    <mergeCell ref="E7:F7"/>
    <mergeCell ref="B5:F5"/>
    <mergeCell ref="B6:F6"/>
  </mergeCells>
  <phoneticPr fontId="3"/>
  <conditionalFormatting sqref="B37:L38 B60:L61">
    <cfRule type="expression" dxfId="13" priority="65">
      <formula>AND($A$37="",B$37&lt;&gt;"")</formula>
    </cfRule>
  </conditionalFormatting>
  <conditionalFormatting sqref="B35:M36">
    <cfRule type="expression" dxfId="12" priority="11">
      <formula>B$35&gt;B$58</formula>
    </cfRule>
    <cfRule type="expression" dxfId="11" priority="9">
      <formula>B$35&gt;B$11*0.3</formula>
    </cfRule>
  </conditionalFormatting>
  <conditionalFormatting sqref="B37:M38">
    <cfRule type="expression" dxfId="10" priority="61">
      <formula>B$37&gt;B$11*0.15</formula>
    </cfRule>
    <cfRule type="expression" dxfId="9" priority="63">
      <formula>B$37&gt;B$60</formula>
    </cfRule>
  </conditionalFormatting>
  <dataValidations count="3">
    <dataValidation type="list" allowBlank="1" showInputMessage="1" showErrorMessage="1" sqref="B3" xr:uid="{00000000-0002-0000-0100-000000000000}">
      <formula1>"有,無"</formula1>
    </dataValidation>
    <dataValidation imeMode="on" allowBlank="1" showInputMessage="1" showErrorMessage="1" sqref="B10:L10" xr:uid="{00000000-0002-0000-0100-000001000000}"/>
    <dataValidation type="list" allowBlank="1" showInputMessage="1" showErrorMessage="1" sqref="B4" xr:uid="{00000000-0002-0000-0100-000002000000}">
      <formula1>$A$96:$A$96</formula1>
    </dataValidation>
  </dataValidations>
  <pageMargins left="0.70866141732283472" right="0.70866141732283472" top="0.55118110236220474" bottom="0.55118110236220474" header="0.31496062992125984" footer="0.31496062992125984"/>
  <pageSetup paperSize="9" scale="60" pageOrder="overThenDown" orientation="portrait" r:id="rId1"/>
  <headerFooter>
    <oddFooter>&amp;L&amp;F&amp;R&amp;P / &amp;N</oddFooter>
  </headerFooter>
  <rowBreaks count="1" manualBreakCount="1">
    <brk id="48" max="16383" man="1"/>
  </rowBreaks>
  <ignoredErrors>
    <ignoredError sqref="C52 E52:F52"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09"/>
  <sheetViews>
    <sheetView workbookViewId="0"/>
  </sheetViews>
  <sheetFormatPr defaultColWidth="9" defaultRowHeight="15" customHeight="1"/>
  <cols>
    <col min="1" max="1" width="1.625" style="158" customWidth="1"/>
    <col min="2" max="4" width="8.875" style="158" customWidth="1"/>
    <col min="5" max="5" width="9.625" style="158" customWidth="1"/>
    <col min="6" max="6" width="9.75" style="158" customWidth="1"/>
    <col min="7" max="9" width="8.875" style="158" customWidth="1"/>
    <col min="10" max="10" width="5.625" style="158" customWidth="1"/>
    <col min="11" max="11" width="5.875" style="158" customWidth="1"/>
    <col min="12" max="14" width="1.625" style="158" customWidth="1"/>
    <col min="15" max="15" width="15.625" style="158" customWidth="1"/>
    <col min="16" max="17" width="12.625" style="158" customWidth="1"/>
    <col min="18" max="19" width="8.625" style="158" customWidth="1"/>
    <col min="20" max="20" width="10.125" style="158" customWidth="1"/>
    <col min="21" max="21" width="7.25" style="158" customWidth="1"/>
    <col min="22" max="22" width="9.25" style="158" customWidth="1"/>
    <col min="23" max="23" width="3.125" style="158" customWidth="1"/>
    <col min="24" max="25" width="1.625" style="158" customWidth="1"/>
    <col min="26" max="26" width="12.75" style="158" customWidth="1"/>
    <col min="27" max="27" width="10.75" style="158" customWidth="1"/>
    <col min="28" max="28" width="4.75" style="158" customWidth="1"/>
    <col min="29" max="30" width="8.75" style="158" customWidth="1"/>
    <col min="31" max="31" width="12.75" style="158" customWidth="1"/>
    <col min="32" max="32" width="9.75" style="158" customWidth="1"/>
    <col min="33" max="33" width="9.25" style="158" customWidth="1"/>
    <col min="34" max="34" width="11.875" style="158" customWidth="1"/>
    <col min="35" max="35" width="1.5" style="158" customWidth="1"/>
    <col min="36" max="36" width="1.625" style="158" customWidth="1"/>
    <col min="37" max="37" width="16.5" style="158" customWidth="1"/>
    <col min="38" max="38" width="8.875" style="158" customWidth="1"/>
    <col min="39" max="39" width="12.75" style="158" customWidth="1"/>
    <col min="40" max="40" width="9" style="158" customWidth="1"/>
    <col min="41" max="41" width="10.75" style="158" customWidth="1"/>
    <col min="42" max="42" width="10.125" style="158" customWidth="1"/>
    <col min="43" max="43" width="11.625" style="158" customWidth="1"/>
    <col min="44" max="16384" width="9" style="158"/>
  </cols>
  <sheetData>
    <row r="1" spans="1:43" ht="15.95" customHeight="1">
      <c r="A1" s="158" t="s">
        <v>46</v>
      </c>
      <c r="G1" s="157"/>
      <c r="H1" s="157"/>
      <c r="I1" s="157"/>
      <c r="J1" s="157"/>
      <c r="K1" s="167" t="s">
        <v>92</v>
      </c>
      <c r="N1" s="158" t="s">
        <v>14</v>
      </c>
      <c r="Y1" s="158" t="s">
        <v>25</v>
      </c>
      <c r="AJ1" s="158" t="s">
        <v>34</v>
      </c>
    </row>
    <row r="2" spans="1:43" ht="15.95" customHeight="1">
      <c r="F2" s="164"/>
      <c r="G2" s="166"/>
      <c r="H2" s="166"/>
      <c r="I2" s="166"/>
      <c r="J2" s="166"/>
      <c r="K2" s="166"/>
      <c r="N2" s="128" t="s">
        <v>15</v>
      </c>
    </row>
    <row r="3" spans="1:43" ht="15.95" customHeight="1">
      <c r="F3" s="163" t="s">
        <v>16</v>
      </c>
      <c r="O3" s="31"/>
      <c r="P3" s="160"/>
      <c r="Q3" s="160"/>
      <c r="R3" s="32" t="s">
        <v>5</v>
      </c>
      <c r="S3" s="33"/>
      <c r="T3" s="31"/>
      <c r="U3" s="34"/>
      <c r="V3" s="34"/>
      <c r="W3" s="35"/>
      <c r="Z3" s="37"/>
      <c r="AA3" s="37"/>
      <c r="AB3" s="37"/>
      <c r="AC3" s="390" t="s">
        <v>0</v>
      </c>
      <c r="AD3" s="391"/>
      <c r="AE3" s="373" t="s">
        <v>79</v>
      </c>
      <c r="AF3" s="373" t="s">
        <v>80</v>
      </c>
      <c r="AG3" s="393" t="s">
        <v>81</v>
      </c>
      <c r="AH3" s="37"/>
      <c r="AK3" s="386" t="s">
        <v>44</v>
      </c>
      <c r="AL3" s="379"/>
      <c r="AM3" s="376" t="s">
        <v>29</v>
      </c>
      <c r="AN3" s="373" t="s">
        <v>30</v>
      </c>
      <c r="AO3" s="381" t="s">
        <v>31</v>
      </c>
      <c r="AP3" s="373" t="s">
        <v>32</v>
      </c>
      <c r="AQ3" s="376" t="s">
        <v>33</v>
      </c>
    </row>
    <row r="4" spans="1:43" ht="15.95" customHeight="1">
      <c r="L4" s="47"/>
      <c r="O4" s="40" t="s">
        <v>9</v>
      </c>
      <c r="P4" s="41" t="s">
        <v>23</v>
      </c>
      <c r="Q4" s="41" t="s">
        <v>24</v>
      </c>
      <c r="R4" s="31" t="s">
        <v>1</v>
      </c>
      <c r="S4" s="31" t="s">
        <v>2</v>
      </c>
      <c r="T4" s="42" t="s">
        <v>6</v>
      </c>
      <c r="U4" s="43"/>
      <c r="V4" s="43"/>
      <c r="W4" s="44"/>
      <c r="Z4" s="156" t="s">
        <v>26</v>
      </c>
      <c r="AA4" s="156" t="s">
        <v>82</v>
      </c>
      <c r="AB4" s="156" t="s">
        <v>3</v>
      </c>
      <c r="AC4" s="155" t="s">
        <v>27</v>
      </c>
      <c r="AD4" s="46" t="s">
        <v>28</v>
      </c>
      <c r="AE4" s="392"/>
      <c r="AF4" s="392"/>
      <c r="AG4" s="394"/>
      <c r="AH4" s="156" t="s">
        <v>83</v>
      </c>
      <c r="AK4" s="387"/>
      <c r="AL4" s="380"/>
      <c r="AM4" s="377"/>
      <c r="AN4" s="374"/>
      <c r="AO4" s="382"/>
      <c r="AP4" s="374"/>
      <c r="AQ4" s="377"/>
    </row>
    <row r="5" spans="1:43" ht="15.95" customHeight="1">
      <c r="M5" s="47"/>
      <c r="O5" s="36"/>
      <c r="P5" s="10" t="s">
        <v>4</v>
      </c>
      <c r="Q5" s="10" t="s">
        <v>4</v>
      </c>
      <c r="R5" s="10" t="s">
        <v>4</v>
      </c>
      <c r="S5" s="10" t="s">
        <v>4</v>
      </c>
      <c r="T5" s="48"/>
      <c r="U5" s="48"/>
      <c r="V5" s="48"/>
      <c r="W5" s="49"/>
      <c r="Z5" s="50"/>
      <c r="AA5" s="51"/>
      <c r="AB5" s="52"/>
      <c r="AC5" s="141" t="s">
        <v>4</v>
      </c>
      <c r="AD5" s="141" t="s">
        <v>4</v>
      </c>
      <c r="AE5" s="53"/>
      <c r="AF5" s="142"/>
      <c r="AG5" s="142"/>
      <c r="AH5" s="54"/>
      <c r="AK5" s="385"/>
      <c r="AL5" s="384" t="s">
        <v>45</v>
      </c>
      <c r="AM5" s="377"/>
      <c r="AN5" s="374"/>
      <c r="AO5" s="382"/>
      <c r="AP5" s="374"/>
      <c r="AQ5" s="377"/>
    </row>
    <row r="6" spans="1:43" ht="15.95" customHeight="1">
      <c r="K6" s="47" t="s">
        <v>93</v>
      </c>
      <c r="O6" s="55" t="s">
        <v>43</v>
      </c>
      <c r="P6" s="2">
        <f>'別添　委託費集計表'!B43</f>
        <v>0</v>
      </c>
      <c r="Q6" s="2">
        <f>'別添　委託費集計表'!B62</f>
        <v>0</v>
      </c>
      <c r="R6" s="8" t="str">
        <f t="shared" ref="R6" si="0">IF(P6&gt;Q6,P6-Q6,"")</f>
        <v/>
      </c>
      <c r="S6" s="8" t="str">
        <f t="shared" ref="S6" si="1">IF(Q6&gt;P6,Q6-P6,"")</f>
        <v/>
      </c>
      <c r="T6" s="157"/>
      <c r="U6" s="157"/>
      <c r="V6" s="157"/>
      <c r="W6" s="57"/>
      <c r="Z6" s="145"/>
      <c r="AA6" s="58"/>
      <c r="AB6" s="58"/>
      <c r="AC6" s="58"/>
      <c r="AD6" s="58"/>
      <c r="AE6" s="58"/>
      <c r="AF6" s="58"/>
      <c r="AG6" s="58"/>
      <c r="AH6" s="59"/>
      <c r="AK6" s="388"/>
      <c r="AL6" s="385"/>
      <c r="AM6" s="378"/>
      <c r="AN6" s="375"/>
      <c r="AO6" s="383"/>
      <c r="AP6" s="375"/>
      <c r="AQ6" s="378"/>
    </row>
    <row r="7" spans="1:43" ht="15.95" customHeight="1">
      <c r="I7" s="135"/>
      <c r="J7" s="135"/>
      <c r="O7" s="60"/>
      <c r="P7" s="56"/>
      <c r="Q7" s="56"/>
      <c r="R7" s="56"/>
      <c r="S7" s="56"/>
      <c r="T7" s="157"/>
      <c r="U7" s="157"/>
      <c r="V7" s="157"/>
      <c r="W7" s="57"/>
      <c r="Z7" s="58"/>
      <c r="AA7" s="58"/>
      <c r="AB7" s="58"/>
      <c r="AC7" s="58"/>
      <c r="AD7" s="58"/>
      <c r="AE7" s="58"/>
      <c r="AF7" s="58"/>
      <c r="AG7" s="58"/>
      <c r="AH7" s="59"/>
      <c r="AK7" s="36"/>
      <c r="AL7" s="36"/>
      <c r="AM7" s="37"/>
      <c r="AN7" s="61"/>
      <c r="AO7" s="36"/>
      <c r="AP7" s="37"/>
      <c r="AQ7" s="37"/>
    </row>
    <row r="8" spans="1:43" ht="15.95" customHeight="1">
      <c r="B8" s="158" t="str">
        <f>'様式Ⅲ－３'!F16</f>
        <v>（コンソーシアム名）</v>
      </c>
      <c r="O8" s="60" t="s">
        <v>42</v>
      </c>
      <c r="P8" s="2">
        <f>'別添　委託費集計表'!B41</f>
        <v>0</v>
      </c>
      <c r="Q8" s="56"/>
      <c r="R8" s="2" t="str">
        <f t="shared" ref="R8" si="2">IF(P8&gt;Q8,P8-Q8,"")</f>
        <v/>
      </c>
      <c r="S8" s="2" t="str">
        <f t="shared" ref="S8" si="3">IF(Q8&gt;P8,Q8-P8,"")</f>
        <v/>
      </c>
      <c r="T8" s="157"/>
      <c r="U8" s="157"/>
      <c r="V8" s="157"/>
      <c r="W8" s="57"/>
      <c r="Z8" s="58"/>
      <c r="AA8" s="58"/>
      <c r="AB8" s="58"/>
      <c r="AC8" s="58"/>
      <c r="AD8" s="58"/>
      <c r="AE8" s="58"/>
      <c r="AF8" s="58"/>
      <c r="AG8" s="58"/>
      <c r="AH8" s="59"/>
      <c r="AK8" s="146"/>
      <c r="AL8" s="62"/>
      <c r="AM8" s="62"/>
      <c r="AN8" s="62"/>
      <c r="AO8" s="62"/>
      <c r="AP8" s="62"/>
      <c r="AQ8" s="63"/>
    </row>
    <row r="9" spans="1:43" ht="15.95" customHeight="1">
      <c r="B9" s="158" t="str">
        <f>'様式Ⅲ－３'!F18&amp;" 殿"</f>
        <v>（代表機関名） 殿</v>
      </c>
      <c r="I9" s="128"/>
      <c r="J9" s="128"/>
      <c r="O9" s="64"/>
      <c r="P9" s="65"/>
      <c r="Q9" s="65"/>
      <c r="R9" s="65"/>
      <c r="S9" s="65"/>
      <c r="T9" s="157"/>
      <c r="U9" s="157"/>
      <c r="V9" s="157"/>
      <c r="W9" s="57"/>
      <c r="Z9" s="58"/>
      <c r="AA9" s="58"/>
      <c r="AB9" s="58"/>
      <c r="AC9" s="58"/>
      <c r="AD9" s="58"/>
      <c r="AE9" s="58"/>
      <c r="AF9" s="58"/>
      <c r="AG9" s="58"/>
      <c r="AH9" s="59"/>
      <c r="AK9" s="62"/>
      <c r="AL9" s="62"/>
      <c r="AM9" s="62"/>
      <c r="AN9" s="62"/>
      <c r="AO9" s="62"/>
      <c r="AP9" s="62"/>
      <c r="AQ9" s="63"/>
    </row>
    <row r="10" spans="1:43" ht="15.95" customHeight="1">
      <c r="B10" s="120"/>
      <c r="O10" s="66"/>
      <c r="P10" s="67"/>
      <c r="Q10" s="67"/>
      <c r="R10" s="67"/>
      <c r="S10" s="67"/>
      <c r="T10" s="48"/>
      <c r="U10" s="48"/>
      <c r="V10" s="48"/>
      <c r="W10" s="49"/>
      <c r="Z10" s="58"/>
      <c r="AA10" s="58"/>
      <c r="AB10" s="58"/>
      <c r="AC10" s="58"/>
      <c r="AD10" s="58"/>
      <c r="AE10" s="58"/>
      <c r="AF10" s="58"/>
      <c r="AG10" s="58"/>
      <c r="AH10" s="59"/>
      <c r="AK10" s="62"/>
      <c r="AL10" s="62"/>
      <c r="AM10" s="62"/>
      <c r="AN10" s="62"/>
      <c r="AO10" s="62"/>
      <c r="AP10" s="62"/>
      <c r="AQ10" s="63"/>
    </row>
    <row r="11" spans="1:43" ht="15.95" customHeight="1">
      <c r="O11" s="68" t="s">
        <v>7</v>
      </c>
      <c r="P11" s="9">
        <f>SUM(P6:P8)</f>
        <v>0</v>
      </c>
      <c r="Q11" s="9">
        <f>SUM(Q6:Q8)</f>
        <v>0</v>
      </c>
      <c r="R11" s="9" t="str">
        <f t="shared" ref="R11" si="4">IF(P11&gt;Q11,P11-Q11,"")</f>
        <v/>
      </c>
      <c r="S11" s="9" t="str">
        <f t="shared" ref="S11" si="5">IF(Q11&gt;P11,Q11-P11,"")</f>
        <v/>
      </c>
      <c r="T11" s="69"/>
      <c r="U11" s="69"/>
      <c r="V11" s="69"/>
      <c r="W11" s="162"/>
      <c r="Z11" s="58"/>
      <c r="AA11" s="51"/>
      <c r="AB11" s="52"/>
      <c r="AC11" s="70"/>
      <c r="AD11" s="70"/>
      <c r="AE11" s="51"/>
      <c r="AF11" s="143"/>
      <c r="AG11" s="143"/>
      <c r="AH11" s="54"/>
      <c r="AK11" s="62"/>
      <c r="AL11" s="62"/>
      <c r="AM11" s="62"/>
      <c r="AN11" s="62"/>
      <c r="AO11" s="62"/>
      <c r="AP11" s="62"/>
      <c r="AQ11" s="63"/>
    </row>
    <row r="12" spans="1:43" ht="15.95" customHeight="1">
      <c r="F12" s="397" t="s">
        <v>91</v>
      </c>
      <c r="G12" s="397"/>
      <c r="H12" s="397"/>
      <c r="I12" s="397"/>
      <c r="J12" s="397"/>
      <c r="K12" s="397"/>
      <c r="S12" s="48"/>
      <c r="Z12" s="58"/>
      <c r="AA12" s="51"/>
      <c r="AB12" s="52"/>
      <c r="AC12" s="70"/>
      <c r="AD12" s="70"/>
      <c r="AE12" s="51"/>
      <c r="AF12" s="143"/>
      <c r="AG12" s="143"/>
      <c r="AH12" s="54"/>
      <c r="AK12" s="62"/>
      <c r="AL12" s="62"/>
      <c r="AM12" s="62"/>
      <c r="AN12" s="62"/>
      <c r="AO12" s="62"/>
      <c r="AP12" s="62"/>
      <c r="AQ12" s="63"/>
    </row>
    <row r="13" spans="1:43" ht="15.95" customHeight="1">
      <c r="F13" s="397"/>
      <c r="G13" s="397"/>
      <c r="H13" s="397"/>
      <c r="I13" s="397"/>
      <c r="J13" s="397"/>
      <c r="K13" s="397"/>
      <c r="P13" s="11"/>
      <c r="Q13" s="11"/>
      <c r="R13" s="11"/>
      <c r="S13" s="11"/>
      <c r="T13" s="157"/>
      <c r="U13" s="157"/>
      <c r="V13" s="157"/>
      <c r="W13" s="157"/>
      <c r="Z13" s="58"/>
      <c r="AA13" s="51"/>
      <c r="AB13" s="52"/>
      <c r="AC13" s="70"/>
      <c r="AD13" s="70"/>
      <c r="AE13" s="51"/>
      <c r="AF13" s="143"/>
      <c r="AG13" s="143"/>
      <c r="AH13" s="54"/>
      <c r="AK13" s="62"/>
      <c r="AL13" s="62"/>
      <c r="AM13" s="62"/>
      <c r="AN13" s="62"/>
      <c r="AO13" s="62"/>
      <c r="AP13" s="62"/>
      <c r="AQ13" s="63"/>
    </row>
    <row r="14" spans="1:43" ht="15.95" customHeight="1">
      <c r="F14" s="398" t="str">
        <f>'様式Ⅲ－３'!F14</f>
        <v>（住　所）</v>
      </c>
      <c r="G14" s="398"/>
      <c r="H14" s="398"/>
      <c r="I14" s="398"/>
      <c r="J14" s="398"/>
      <c r="K14" s="398"/>
      <c r="N14" s="158" t="s">
        <v>8</v>
      </c>
      <c r="P14" s="11"/>
      <c r="Q14" s="11"/>
      <c r="R14" s="11"/>
      <c r="S14" s="11"/>
      <c r="T14" s="157"/>
      <c r="U14" s="157"/>
      <c r="V14" s="157"/>
      <c r="W14" s="157"/>
      <c r="Z14" s="58"/>
      <c r="AA14" s="51"/>
      <c r="AB14" s="52"/>
      <c r="AC14" s="70"/>
      <c r="AD14" s="70"/>
      <c r="AE14" s="51"/>
      <c r="AF14" s="143"/>
      <c r="AG14" s="143"/>
      <c r="AH14" s="54"/>
      <c r="AK14" s="62"/>
      <c r="AL14" s="62"/>
      <c r="AM14" s="62"/>
      <c r="AN14" s="62"/>
      <c r="AO14" s="62"/>
      <c r="AP14" s="62"/>
      <c r="AQ14" s="63"/>
    </row>
    <row r="15" spans="1:43" ht="15.95" customHeight="1">
      <c r="F15" s="398"/>
      <c r="G15" s="398"/>
      <c r="H15" s="398"/>
      <c r="I15" s="398"/>
      <c r="J15" s="398"/>
      <c r="K15" s="398"/>
      <c r="O15" s="71"/>
      <c r="P15" s="12"/>
      <c r="Q15" s="12"/>
      <c r="R15" s="350" t="s">
        <v>5</v>
      </c>
      <c r="S15" s="351"/>
      <c r="T15" s="71"/>
      <c r="U15" s="72"/>
      <c r="V15" s="72"/>
      <c r="W15" s="39"/>
      <c r="Z15" s="58"/>
      <c r="AA15" s="51"/>
      <c r="AB15" s="52"/>
      <c r="AC15" s="70"/>
      <c r="AD15" s="70"/>
      <c r="AE15" s="51"/>
      <c r="AF15" s="143"/>
      <c r="AG15" s="143"/>
      <c r="AH15" s="54"/>
      <c r="AK15" s="62"/>
      <c r="AL15" s="62"/>
      <c r="AM15" s="62"/>
      <c r="AN15" s="62"/>
      <c r="AO15" s="62"/>
      <c r="AP15" s="62"/>
      <c r="AQ15" s="63"/>
    </row>
    <row r="16" spans="1:43" ht="15.95" customHeight="1">
      <c r="F16" s="398" t="s">
        <v>97</v>
      </c>
      <c r="G16" s="398"/>
      <c r="H16" s="398"/>
      <c r="I16" s="398"/>
      <c r="J16" s="398"/>
      <c r="K16" s="398"/>
      <c r="O16" s="73" t="s">
        <v>9</v>
      </c>
      <c r="P16" s="13" t="s">
        <v>10</v>
      </c>
      <c r="Q16" s="13" t="s">
        <v>11</v>
      </c>
      <c r="R16" s="14" t="s">
        <v>1</v>
      </c>
      <c r="S16" s="14" t="s">
        <v>2</v>
      </c>
      <c r="T16" s="352" t="s">
        <v>6</v>
      </c>
      <c r="U16" s="353"/>
      <c r="V16" s="353"/>
      <c r="W16" s="354"/>
      <c r="Z16" s="58"/>
      <c r="AA16" s="51"/>
      <c r="AB16" s="52"/>
      <c r="AC16" s="70"/>
      <c r="AD16" s="70"/>
      <c r="AE16" s="51"/>
      <c r="AF16" s="143"/>
      <c r="AG16" s="143"/>
      <c r="AH16" s="54"/>
      <c r="AK16" s="62"/>
      <c r="AL16" s="62"/>
      <c r="AM16" s="62"/>
      <c r="AN16" s="62"/>
      <c r="AO16" s="62"/>
      <c r="AP16" s="62"/>
      <c r="AQ16" s="63"/>
    </row>
    <row r="17" spans="2:43" ht="15.95" customHeight="1">
      <c r="E17" s="128"/>
      <c r="F17" s="398"/>
      <c r="G17" s="398"/>
      <c r="H17" s="398"/>
      <c r="I17" s="398"/>
      <c r="J17" s="398"/>
      <c r="K17" s="398"/>
      <c r="O17" s="74"/>
      <c r="P17" s="15" t="s">
        <v>4</v>
      </c>
      <c r="Q17" s="15" t="s">
        <v>4</v>
      </c>
      <c r="R17" s="15" t="s">
        <v>4</v>
      </c>
      <c r="S17" s="15" t="s">
        <v>4</v>
      </c>
      <c r="T17" s="75"/>
      <c r="U17" s="76"/>
      <c r="V17" s="76"/>
      <c r="W17" s="77"/>
      <c r="Z17" s="58"/>
      <c r="AA17" s="51"/>
      <c r="AB17" s="52"/>
      <c r="AC17" s="70"/>
      <c r="AD17" s="70"/>
      <c r="AE17" s="51"/>
      <c r="AF17" s="143"/>
      <c r="AG17" s="143"/>
      <c r="AH17" s="54"/>
      <c r="AK17" s="62"/>
      <c r="AL17" s="62"/>
      <c r="AM17" s="62"/>
      <c r="AN17" s="62"/>
      <c r="AO17" s="62"/>
      <c r="AP17" s="62"/>
      <c r="AQ17" s="63"/>
    </row>
    <row r="18" spans="2:43" ht="15.95" customHeight="1">
      <c r="E18" s="159"/>
      <c r="F18" s="398" t="s">
        <v>98</v>
      </c>
      <c r="G18" s="398"/>
      <c r="H18" s="398"/>
      <c r="I18" s="398"/>
      <c r="J18" s="398"/>
      <c r="K18" s="363" t="s">
        <v>47</v>
      </c>
      <c r="O18" s="78" t="s">
        <v>41</v>
      </c>
      <c r="P18" s="2">
        <f>'別添　委託費集計表'!B11</f>
        <v>0</v>
      </c>
      <c r="Q18" s="2">
        <f>'別添　委託費集計表'!B52</f>
        <v>0</v>
      </c>
      <c r="R18" s="2" t="str">
        <f t="shared" ref="R18:R32" si="6">IF(P18&gt;Q18,P18-Q18,"")</f>
        <v/>
      </c>
      <c r="S18" s="2" t="str">
        <f t="shared" ref="S18:S32" si="7">IF(Q18&gt;P18,Q18-P18,"")</f>
        <v/>
      </c>
      <c r="T18" s="79"/>
      <c r="U18" s="80"/>
      <c r="V18" s="81"/>
      <c r="W18" s="82"/>
      <c r="Z18" s="58"/>
      <c r="AA18" s="51"/>
      <c r="AB18" s="52"/>
      <c r="AC18" s="70"/>
      <c r="AD18" s="70"/>
      <c r="AE18" s="51"/>
      <c r="AF18" s="143"/>
      <c r="AG18" s="143"/>
      <c r="AH18" s="54"/>
      <c r="AK18" s="62"/>
      <c r="AL18" s="62"/>
      <c r="AM18" s="62"/>
      <c r="AN18" s="62"/>
      <c r="AO18" s="62"/>
      <c r="AP18" s="62"/>
      <c r="AQ18" s="63"/>
    </row>
    <row r="19" spans="2:43" ht="15.95" customHeight="1">
      <c r="C19" s="159"/>
      <c r="D19" s="159"/>
      <c r="F19" s="398"/>
      <c r="G19" s="398"/>
      <c r="H19" s="398"/>
      <c r="I19" s="398"/>
      <c r="J19" s="398"/>
      <c r="K19" s="363"/>
      <c r="O19" s="83"/>
      <c r="P19" s="56"/>
      <c r="Q19" s="56"/>
      <c r="R19" s="56"/>
      <c r="S19" s="56"/>
      <c r="T19" s="79"/>
      <c r="U19" s="80"/>
      <c r="V19" s="81"/>
      <c r="W19" s="82"/>
      <c r="Z19" s="58"/>
      <c r="AA19" s="51"/>
      <c r="AB19" s="52"/>
      <c r="AC19" s="70"/>
      <c r="AD19" s="70"/>
      <c r="AE19" s="51"/>
      <c r="AF19" s="143"/>
      <c r="AG19" s="143"/>
      <c r="AH19" s="54"/>
      <c r="AK19" s="62"/>
      <c r="AL19" s="62"/>
      <c r="AM19" s="62"/>
      <c r="AN19" s="62"/>
      <c r="AO19" s="62"/>
      <c r="AP19" s="62"/>
      <c r="AQ19" s="63"/>
    </row>
    <row r="20" spans="2:43" ht="15.95" customHeight="1">
      <c r="B20" s="159"/>
      <c r="C20" s="159"/>
      <c r="D20" s="159"/>
      <c r="O20" s="83" t="s">
        <v>48</v>
      </c>
      <c r="P20" s="2">
        <f>'別添　委託費集計表'!B13</f>
        <v>0</v>
      </c>
      <c r="Q20" s="2">
        <f>'別添　委託費集計表'!B53</f>
        <v>0</v>
      </c>
      <c r="R20" s="2" t="str">
        <f t="shared" si="6"/>
        <v/>
      </c>
      <c r="S20" s="2" t="str">
        <f t="shared" si="7"/>
        <v/>
      </c>
      <c r="T20" s="80"/>
      <c r="U20" s="80"/>
      <c r="V20" s="81"/>
      <c r="W20" s="57"/>
      <c r="Z20" s="58"/>
      <c r="AA20" s="51"/>
      <c r="AB20" s="52"/>
      <c r="AC20" s="70"/>
      <c r="AD20" s="70"/>
      <c r="AE20" s="51"/>
      <c r="AF20" s="143"/>
      <c r="AG20" s="143"/>
      <c r="AH20" s="54"/>
      <c r="AK20" s="62"/>
      <c r="AL20" s="62"/>
      <c r="AM20" s="63"/>
      <c r="AN20" s="84"/>
      <c r="AO20" s="62"/>
      <c r="AP20" s="63"/>
      <c r="AQ20" s="63"/>
    </row>
    <row r="21" spans="2:43" ht="15.95" customHeight="1">
      <c r="C21" s="85"/>
      <c r="D21" s="85"/>
      <c r="E21" s="85"/>
      <c r="F21" s="85"/>
      <c r="G21" s="85"/>
      <c r="H21" s="85"/>
      <c r="I21" s="85"/>
      <c r="J21" s="85"/>
      <c r="K21" s="85"/>
      <c r="O21" s="83"/>
      <c r="P21" s="56"/>
      <c r="Q21" s="56"/>
      <c r="R21" s="56"/>
      <c r="S21" s="56"/>
      <c r="T21" s="80"/>
      <c r="U21" s="80"/>
      <c r="V21" s="81"/>
      <c r="W21" s="57"/>
      <c r="Z21" s="58"/>
      <c r="AA21" s="51"/>
      <c r="AB21" s="52"/>
      <c r="AC21" s="70"/>
      <c r="AD21" s="70"/>
      <c r="AE21" s="51"/>
      <c r="AF21" s="143"/>
      <c r="AG21" s="143"/>
      <c r="AH21" s="54"/>
      <c r="AK21" s="62"/>
      <c r="AL21" s="62"/>
      <c r="AM21" s="63"/>
      <c r="AN21" s="84"/>
      <c r="AO21" s="62"/>
      <c r="AP21" s="63"/>
      <c r="AQ21" s="63"/>
    </row>
    <row r="22" spans="2:43" ht="15.95" customHeight="1">
      <c r="B22" s="399">
        <f>'様式Ⅲ－３'!B22</f>
        <v>0</v>
      </c>
      <c r="C22" s="399"/>
      <c r="D22" s="399"/>
      <c r="E22" s="399"/>
      <c r="F22" s="399"/>
      <c r="G22" s="399"/>
      <c r="H22" s="399"/>
      <c r="I22" s="399"/>
      <c r="J22" s="399"/>
      <c r="K22" s="399"/>
      <c r="O22" s="83" t="s">
        <v>49</v>
      </c>
      <c r="P22" s="2">
        <f>'別添　委託費集計表'!B17</f>
        <v>0</v>
      </c>
      <c r="Q22" s="2">
        <f>'別添　委託費集計表'!B54</f>
        <v>0</v>
      </c>
      <c r="R22" s="2" t="str">
        <f t="shared" si="6"/>
        <v/>
      </c>
      <c r="S22" s="2" t="str">
        <f t="shared" si="7"/>
        <v/>
      </c>
      <c r="T22" s="157"/>
      <c r="U22" s="157"/>
      <c r="V22" s="157"/>
      <c r="W22" s="57"/>
      <c r="Z22" s="58"/>
      <c r="AA22" s="51"/>
      <c r="AB22" s="52"/>
      <c r="AC22" s="70"/>
      <c r="AD22" s="70"/>
      <c r="AE22" s="51"/>
      <c r="AF22" s="143"/>
      <c r="AG22" s="143"/>
      <c r="AH22" s="54"/>
      <c r="AK22" s="62"/>
      <c r="AL22" s="62"/>
      <c r="AM22" s="63"/>
      <c r="AN22" s="84"/>
      <c r="AO22" s="62"/>
      <c r="AP22" s="63"/>
      <c r="AQ22" s="63"/>
    </row>
    <row r="23" spans="2:43" ht="15.95" customHeight="1">
      <c r="B23" s="399"/>
      <c r="C23" s="399"/>
      <c r="D23" s="399"/>
      <c r="E23" s="399"/>
      <c r="F23" s="399"/>
      <c r="G23" s="399"/>
      <c r="H23" s="399"/>
      <c r="I23" s="399"/>
      <c r="J23" s="399"/>
      <c r="K23" s="399"/>
      <c r="N23" s="157"/>
      <c r="O23" s="86"/>
      <c r="P23" s="56"/>
      <c r="Q23" s="56"/>
      <c r="R23" s="56"/>
      <c r="S23" s="56"/>
      <c r="T23" s="157"/>
      <c r="U23" s="157"/>
      <c r="V23" s="157"/>
      <c r="W23" s="57"/>
      <c r="Z23" s="58"/>
      <c r="AA23" s="51"/>
      <c r="AB23" s="52"/>
      <c r="AC23" s="70"/>
      <c r="AD23" s="70"/>
      <c r="AE23" s="51"/>
      <c r="AF23" s="143"/>
      <c r="AG23" s="143"/>
      <c r="AH23" s="54"/>
      <c r="AK23" s="62"/>
      <c r="AL23" s="62"/>
      <c r="AM23" s="63"/>
      <c r="AN23" s="84"/>
      <c r="AO23" s="62"/>
      <c r="AP23" s="63"/>
      <c r="AQ23" s="63"/>
    </row>
    <row r="24" spans="2:43" ht="15.95" customHeight="1">
      <c r="B24" s="399"/>
      <c r="C24" s="399"/>
      <c r="D24" s="399"/>
      <c r="E24" s="399"/>
      <c r="F24" s="399"/>
      <c r="G24" s="399"/>
      <c r="H24" s="399"/>
      <c r="I24" s="399"/>
      <c r="J24" s="399"/>
      <c r="K24" s="399"/>
      <c r="N24" s="157"/>
      <c r="O24" s="87" t="s">
        <v>50</v>
      </c>
      <c r="P24" s="2">
        <f>'別添　委託費集計表'!B21</f>
        <v>0</v>
      </c>
      <c r="Q24" s="2">
        <f>'別添　委託費集計表'!B55</f>
        <v>0</v>
      </c>
      <c r="R24" s="3" t="str">
        <f t="shared" si="6"/>
        <v/>
      </c>
      <c r="S24" s="3" t="str">
        <f t="shared" si="7"/>
        <v/>
      </c>
      <c r="T24" s="89"/>
      <c r="U24" s="89"/>
      <c r="V24" s="157"/>
      <c r="W24" s="57"/>
      <c r="Z24" s="58"/>
      <c r="AA24" s="51"/>
      <c r="AB24" s="52"/>
      <c r="AC24" s="70"/>
      <c r="AD24" s="70"/>
      <c r="AE24" s="51"/>
      <c r="AF24" s="143"/>
      <c r="AG24" s="143"/>
      <c r="AH24" s="54"/>
      <c r="AK24" s="62"/>
      <c r="AL24" s="62"/>
      <c r="AM24" s="63"/>
      <c r="AN24" s="84"/>
      <c r="AO24" s="62"/>
      <c r="AP24" s="63"/>
      <c r="AQ24" s="63"/>
    </row>
    <row r="25" spans="2:43" ht="15.95" customHeight="1">
      <c r="B25" s="159"/>
      <c r="C25" s="159"/>
      <c r="D25" s="159"/>
      <c r="E25" s="159"/>
      <c r="F25" s="159"/>
      <c r="G25" s="159"/>
      <c r="H25" s="159"/>
      <c r="I25" s="159"/>
      <c r="J25" s="159"/>
      <c r="K25" s="159"/>
      <c r="O25" s="83"/>
      <c r="P25" s="83"/>
      <c r="Q25" s="83"/>
      <c r="R25" s="83"/>
      <c r="S25" s="83"/>
      <c r="T25" s="157"/>
      <c r="U25" s="157"/>
      <c r="V25" s="157"/>
      <c r="W25" s="57"/>
      <c r="Z25" s="58"/>
      <c r="AA25" s="51"/>
      <c r="AB25" s="52"/>
      <c r="AC25" s="70"/>
      <c r="AD25" s="70"/>
      <c r="AE25" s="51"/>
      <c r="AF25" s="143"/>
      <c r="AG25" s="143"/>
      <c r="AH25" s="54"/>
      <c r="AK25" s="62"/>
      <c r="AL25" s="62"/>
      <c r="AM25" s="63"/>
      <c r="AN25" s="84"/>
      <c r="AO25" s="62"/>
      <c r="AP25" s="63"/>
      <c r="AQ25" s="63"/>
    </row>
    <row r="26" spans="2:43" ht="15.95" customHeight="1">
      <c r="O26" s="83" t="s">
        <v>51</v>
      </c>
      <c r="P26" s="5">
        <f>'別添　委託費集計表'!B26</f>
        <v>0</v>
      </c>
      <c r="Q26" s="5">
        <f>'別添　委託費集計表'!B56</f>
        <v>0</v>
      </c>
      <c r="R26" s="4" t="str">
        <f t="shared" si="6"/>
        <v/>
      </c>
      <c r="S26" s="4" t="str">
        <f t="shared" si="7"/>
        <v/>
      </c>
      <c r="T26" s="400" t="s">
        <v>68</v>
      </c>
      <c r="U26" s="401"/>
      <c r="V26" s="121">
        <f>'別添　委託費集計表'!B33</f>
        <v>0</v>
      </c>
      <c r="W26" s="57" t="s">
        <v>40</v>
      </c>
      <c r="Z26" s="58"/>
      <c r="AA26" s="51"/>
      <c r="AB26" s="52"/>
      <c r="AC26" s="70"/>
      <c r="AD26" s="70"/>
      <c r="AE26" s="51"/>
      <c r="AF26" s="143"/>
      <c r="AG26" s="143"/>
      <c r="AH26" s="54"/>
      <c r="AK26" s="62"/>
      <c r="AL26" s="62"/>
      <c r="AM26" s="63"/>
      <c r="AN26" s="84"/>
      <c r="AO26" s="62"/>
      <c r="AP26" s="63"/>
      <c r="AQ26" s="63"/>
    </row>
    <row r="27" spans="2:43" ht="15.95" customHeight="1">
      <c r="B27" s="158" t="s">
        <v>18</v>
      </c>
      <c r="O27" s="83"/>
      <c r="P27" s="83"/>
      <c r="Q27" s="83"/>
      <c r="R27" s="83"/>
      <c r="S27" s="83"/>
      <c r="T27" s="358" t="s">
        <v>71</v>
      </c>
      <c r="U27" s="359"/>
      <c r="V27" s="359"/>
      <c r="W27" s="360"/>
      <c r="Z27" s="58"/>
      <c r="AA27" s="51"/>
      <c r="AB27" s="52"/>
      <c r="AC27" s="70"/>
      <c r="AD27" s="70"/>
      <c r="AE27" s="51"/>
      <c r="AF27" s="143"/>
      <c r="AG27" s="143"/>
      <c r="AH27" s="54"/>
      <c r="AK27" s="62"/>
      <c r="AL27" s="62"/>
      <c r="AM27" s="63"/>
      <c r="AN27" s="84"/>
      <c r="AO27" s="62"/>
      <c r="AP27" s="63"/>
      <c r="AQ27" s="63"/>
    </row>
    <row r="28" spans="2:43" ht="15.95" customHeight="1">
      <c r="B28" s="90" t="s">
        <v>21</v>
      </c>
      <c r="O28" s="83"/>
      <c r="P28" s="83"/>
      <c r="Q28" s="83"/>
      <c r="R28" s="83"/>
      <c r="S28" s="83"/>
      <c r="T28" s="157"/>
      <c r="U28" s="157"/>
      <c r="V28" s="157"/>
      <c r="W28" s="57"/>
      <c r="Z28" s="58"/>
      <c r="AA28" s="51"/>
      <c r="AB28" s="52"/>
      <c r="AC28" s="70"/>
      <c r="AD28" s="70"/>
      <c r="AE28" s="51"/>
      <c r="AF28" s="143"/>
      <c r="AG28" s="143"/>
      <c r="AH28" s="54"/>
      <c r="AK28" s="62"/>
      <c r="AL28" s="62"/>
      <c r="AM28" s="63"/>
      <c r="AN28" s="84"/>
      <c r="AO28" s="62"/>
      <c r="AP28" s="63"/>
      <c r="AQ28" s="63"/>
    </row>
    <row r="29" spans="2:43" ht="15.95" customHeight="1">
      <c r="B29" s="402" t="str">
        <f>'様式Ⅲ－３'!B29</f>
        <v>（１）試験研究計画名</v>
      </c>
      <c r="C29" s="402"/>
      <c r="D29" s="402"/>
      <c r="E29" s="402"/>
      <c r="F29" s="402"/>
      <c r="G29" s="402"/>
      <c r="H29" s="402"/>
      <c r="I29" s="402"/>
      <c r="J29" s="402"/>
      <c r="K29" s="402"/>
      <c r="O29" s="78" t="s">
        <v>52</v>
      </c>
      <c r="P29" s="5">
        <f>'別添　委託費集計表'!B35</f>
        <v>0</v>
      </c>
      <c r="Q29" s="5">
        <f>'別添　委託費集計表'!B58</f>
        <v>0</v>
      </c>
      <c r="R29" s="136" t="str">
        <f t="shared" si="6"/>
        <v/>
      </c>
      <c r="S29" s="3" t="str">
        <f t="shared" si="7"/>
        <v/>
      </c>
      <c r="T29" s="137" t="s">
        <v>53</v>
      </c>
      <c r="U29" s="157"/>
      <c r="V29" s="157"/>
      <c r="W29" s="57"/>
      <c r="Z29" s="58"/>
      <c r="AA29" s="51"/>
      <c r="AB29" s="52"/>
      <c r="AC29" s="70"/>
      <c r="AD29" s="70"/>
      <c r="AE29" s="51"/>
      <c r="AF29" s="143"/>
      <c r="AG29" s="143"/>
      <c r="AH29" s="54"/>
      <c r="AK29" s="62"/>
      <c r="AL29" s="62"/>
      <c r="AM29" s="63"/>
      <c r="AN29" s="84"/>
      <c r="AO29" s="62"/>
      <c r="AP29" s="63"/>
      <c r="AQ29" s="63"/>
    </row>
    <row r="30" spans="2:43" ht="15.95" customHeight="1">
      <c r="B30" s="402"/>
      <c r="C30" s="402"/>
      <c r="D30" s="402"/>
      <c r="E30" s="402"/>
      <c r="F30" s="402"/>
      <c r="G30" s="402"/>
      <c r="H30" s="402"/>
      <c r="I30" s="402"/>
      <c r="J30" s="402"/>
      <c r="K30" s="402"/>
      <c r="O30" s="91"/>
      <c r="P30" s="92"/>
      <c r="Q30" s="92"/>
      <c r="R30" s="92"/>
      <c r="S30" s="92"/>
      <c r="T30" s="346" t="str">
        <f>IF(OR(P29="",P29=0),"",IF(P18*0.3&gt;=P29,"","直接経費の30％を超えています。"))</f>
        <v/>
      </c>
      <c r="U30" s="347"/>
      <c r="V30" s="347"/>
      <c r="W30" s="348"/>
      <c r="Z30" s="58"/>
      <c r="AA30" s="51"/>
      <c r="AB30" s="52"/>
      <c r="AC30" s="70"/>
      <c r="AD30" s="70"/>
      <c r="AE30" s="51"/>
      <c r="AF30" s="143"/>
      <c r="AG30" s="143"/>
      <c r="AH30" s="54"/>
      <c r="AK30" s="62"/>
      <c r="AL30" s="62"/>
      <c r="AM30" s="63"/>
      <c r="AN30" s="84"/>
      <c r="AO30" s="62"/>
      <c r="AP30" s="63"/>
      <c r="AQ30" s="63"/>
    </row>
    <row r="31" spans="2:43" ht="15.95" customHeight="1">
      <c r="O31" s="93"/>
      <c r="P31" s="92"/>
      <c r="Q31" s="92"/>
      <c r="R31" s="92"/>
      <c r="S31" s="92"/>
      <c r="T31" s="165"/>
      <c r="U31" s="165"/>
      <c r="V31" s="165"/>
      <c r="W31" s="95"/>
      <c r="Z31" s="58"/>
      <c r="AA31" s="51"/>
      <c r="AB31" s="52"/>
      <c r="AC31" s="70"/>
      <c r="AD31" s="70"/>
      <c r="AE31" s="51"/>
      <c r="AF31" s="143"/>
      <c r="AG31" s="143"/>
      <c r="AH31" s="54"/>
      <c r="AK31" s="62"/>
      <c r="AL31" s="62"/>
      <c r="AM31" s="63"/>
      <c r="AN31" s="84"/>
      <c r="AO31" s="62"/>
      <c r="AP31" s="63"/>
      <c r="AQ31" s="63"/>
    </row>
    <row r="32" spans="2:43" ht="15" customHeight="1">
      <c r="B32" s="90" t="s">
        <v>12</v>
      </c>
      <c r="O32" s="122" t="str">
        <f>IF('別添　委託費集計表'!$A$37="","",'別添　委託費集計表'!$A$37)</f>
        <v/>
      </c>
      <c r="P32" s="2" t="str">
        <f>IF(O32="","",'別添　委託費集計表'!B37)</f>
        <v/>
      </c>
      <c r="Q32" s="2" t="str">
        <f>IF(P32="","",'別添　委託費集計表'!B60)</f>
        <v/>
      </c>
      <c r="R32" s="3" t="str">
        <f t="shared" si="6"/>
        <v/>
      </c>
      <c r="S32" s="3" t="str">
        <f t="shared" si="7"/>
        <v/>
      </c>
      <c r="T32" s="355" t="str">
        <f>IF(O32="","","研究管理運営機関の直接経費15％以内")</f>
        <v/>
      </c>
      <c r="U32" s="356"/>
      <c r="V32" s="356"/>
      <c r="W32" s="357"/>
      <c r="Z32" s="58"/>
      <c r="AA32" s="51"/>
      <c r="AB32" s="52"/>
      <c r="AC32" s="70"/>
      <c r="AD32" s="70"/>
      <c r="AE32" s="51"/>
      <c r="AF32" s="143"/>
      <c r="AG32" s="143"/>
      <c r="AH32" s="54"/>
      <c r="AK32" s="62"/>
      <c r="AL32" s="62"/>
      <c r="AM32" s="63"/>
      <c r="AN32" s="84"/>
      <c r="AO32" s="62"/>
      <c r="AP32" s="63"/>
      <c r="AQ32" s="63"/>
    </row>
    <row r="33" spans="2:43" ht="15.95" customHeight="1">
      <c r="B33" s="403" t="str">
        <f>'様式Ⅲ－３'!B33</f>
        <v>（２）委託試験研究の開始及び完了の時期</v>
      </c>
      <c r="C33" s="403"/>
      <c r="D33" s="403"/>
      <c r="E33" s="403"/>
      <c r="O33" s="83"/>
      <c r="P33" s="56"/>
      <c r="Q33" s="56"/>
      <c r="R33" s="88"/>
      <c r="S33" s="88"/>
      <c r="T33" s="346" t="str">
        <f>IF(OR(P32="",P32=0),"",IF(P18*0.15&gt;P32,"","直接経費の15％を超えています。"))</f>
        <v/>
      </c>
      <c r="U33" s="347"/>
      <c r="V33" s="347"/>
      <c r="W33" s="348"/>
      <c r="Z33" s="58"/>
      <c r="AA33" s="51"/>
      <c r="AB33" s="52"/>
      <c r="AC33" s="70"/>
      <c r="AD33" s="70"/>
      <c r="AE33" s="51"/>
      <c r="AF33" s="143"/>
      <c r="AG33" s="143"/>
      <c r="AH33" s="54"/>
      <c r="AK33" s="62"/>
      <c r="AL33" s="62"/>
      <c r="AM33" s="63"/>
      <c r="AN33" s="84"/>
      <c r="AO33" s="62"/>
      <c r="AP33" s="63"/>
      <c r="AQ33" s="63"/>
    </row>
    <row r="34" spans="2:43" ht="15.95" customHeight="1">
      <c r="B34" s="403" t="str">
        <f>'様式Ⅲ－３'!B34</f>
        <v>開始：令和　年　月　日</v>
      </c>
      <c r="C34" s="403"/>
      <c r="D34" s="403"/>
      <c r="E34" s="403"/>
      <c r="O34" s="83"/>
      <c r="P34" s="56"/>
      <c r="Q34" s="56"/>
      <c r="R34" s="56"/>
      <c r="S34" s="56"/>
      <c r="T34" s="80"/>
      <c r="U34" s="80"/>
      <c r="V34" s="81"/>
      <c r="W34" s="57"/>
      <c r="Z34" s="58"/>
      <c r="AA34" s="51"/>
      <c r="AB34" s="52"/>
      <c r="AC34" s="70"/>
      <c r="AD34" s="70"/>
      <c r="AE34" s="51"/>
      <c r="AF34" s="143"/>
      <c r="AG34" s="143"/>
      <c r="AH34" s="54"/>
      <c r="AK34" s="62"/>
      <c r="AL34" s="62"/>
      <c r="AM34" s="63"/>
      <c r="AN34" s="84"/>
      <c r="AO34" s="62"/>
      <c r="AP34" s="63"/>
      <c r="AQ34" s="63"/>
    </row>
    <row r="35" spans="2:43" ht="15.95" customHeight="1">
      <c r="O35" s="74"/>
      <c r="P35" s="97"/>
      <c r="Q35" s="97"/>
      <c r="R35" s="6" t="str">
        <f>IF(P35&gt;Q35,P35-Q35,"")</f>
        <v/>
      </c>
      <c r="S35" s="6" t="str">
        <f>IF(Q35&gt;P35,Q35-P35,"")</f>
        <v/>
      </c>
      <c r="T35" s="76"/>
      <c r="U35" s="76"/>
      <c r="V35" s="76"/>
      <c r="W35" s="98"/>
      <c r="Z35" s="58"/>
      <c r="AA35" s="51"/>
      <c r="AB35" s="52"/>
      <c r="AC35" s="70"/>
      <c r="AD35" s="70"/>
      <c r="AE35" s="51"/>
      <c r="AF35" s="143"/>
      <c r="AG35" s="143"/>
      <c r="AH35" s="54"/>
      <c r="AK35" s="62"/>
      <c r="AL35" s="62"/>
      <c r="AM35" s="63"/>
      <c r="AN35" s="84"/>
      <c r="AO35" s="62"/>
      <c r="AP35" s="63"/>
      <c r="AQ35" s="63"/>
    </row>
    <row r="36" spans="2:43" ht="15.95" customHeight="1">
      <c r="B36" s="90" t="s">
        <v>70</v>
      </c>
      <c r="O36" s="99" t="s">
        <v>7</v>
      </c>
      <c r="P36" s="7">
        <f>'別添　委託費集計表'!B39</f>
        <v>0</v>
      </c>
      <c r="Q36" s="7">
        <f>'別添　委託費集計表'!B62</f>
        <v>0</v>
      </c>
      <c r="R36" s="7" t="str">
        <f>IF(P36&gt;Q36,P36-Q36,"")</f>
        <v/>
      </c>
      <c r="S36" s="7" t="str">
        <f>IF(Q36&gt;P36,Q36-P36,"")</f>
        <v/>
      </c>
      <c r="T36" s="100"/>
      <c r="U36" s="100"/>
      <c r="V36" s="100"/>
      <c r="W36" s="101"/>
      <c r="Z36" s="58"/>
      <c r="AA36" s="51"/>
      <c r="AB36" s="52"/>
      <c r="AC36" s="70"/>
      <c r="AD36" s="70"/>
      <c r="AE36" s="51"/>
      <c r="AF36" s="143"/>
      <c r="AG36" s="143"/>
      <c r="AH36" s="54"/>
      <c r="AK36" s="62"/>
      <c r="AL36" s="62"/>
      <c r="AM36" s="63"/>
      <c r="AN36" s="84"/>
      <c r="AO36" s="62"/>
      <c r="AP36" s="63"/>
      <c r="AQ36" s="63"/>
    </row>
    <row r="37" spans="2:43" ht="15.95" customHeight="1">
      <c r="B37" s="403"/>
      <c r="C37" s="403"/>
      <c r="D37" s="403"/>
      <c r="E37" s="403"/>
      <c r="F37" s="403"/>
      <c r="G37" s="403"/>
      <c r="H37" s="403"/>
      <c r="I37" s="403"/>
      <c r="J37" s="403"/>
      <c r="K37" s="403"/>
      <c r="O37" s="102"/>
      <c r="P37" s="103"/>
      <c r="Q37" s="103"/>
      <c r="R37" s="103"/>
      <c r="S37" s="103"/>
      <c r="T37" s="157"/>
      <c r="U37" s="157"/>
      <c r="V37" s="157"/>
      <c r="W37" s="157"/>
      <c r="Z37" s="104"/>
      <c r="AA37" s="104"/>
      <c r="AB37" s="118"/>
      <c r="AC37" s="104"/>
      <c r="AD37" s="104"/>
      <c r="AE37" s="104"/>
      <c r="AF37" s="104"/>
      <c r="AG37" s="104"/>
      <c r="AH37" s="104"/>
      <c r="AK37" s="62"/>
      <c r="AL37" s="62"/>
      <c r="AM37" s="63"/>
      <c r="AN37" s="84"/>
      <c r="AO37" s="62"/>
      <c r="AP37" s="63"/>
      <c r="AQ37" s="63"/>
    </row>
    <row r="38" spans="2:43" ht="15.95" customHeight="1">
      <c r="B38" s="403"/>
      <c r="C38" s="403"/>
      <c r="D38" s="403"/>
      <c r="E38" s="403"/>
      <c r="F38" s="403"/>
      <c r="G38" s="403"/>
      <c r="H38" s="403"/>
      <c r="I38" s="403"/>
      <c r="J38" s="403"/>
      <c r="K38" s="403"/>
      <c r="O38" s="404" t="str">
        <f>IF(P6&gt;1,"","（注）研究管理運営業務を専門に行う研究管理運営機関を設置した場合のみ一般管理費を計上できます。")</f>
        <v>（注）研究管理運営業務を専門に行う研究管理運営機関を設置した場合のみ一般管理費を計上できます。</v>
      </c>
      <c r="P38" s="404"/>
      <c r="Q38" s="404"/>
      <c r="R38" s="404"/>
      <c r="S38" s="404"/>
      <c r="T38" s="404"/>
      <c r="U38" s="404"/>
      <c r="V38" s="404"/>
      <c r="W38" s="404"/>
      <c r="Z38" s="156" t="s">
        <v>19</v>
      </c>
      <c r="AA38" s="161"/>
      <c r="AB38" s="116"/>
      <c r="AC38" s="105"/>
      <c r="AD38" s="144">
        <f>SUM(AD6:AD36)</f>
        <v>0</v>
      </c>
      <c r="AE38" s="105"/>
      <c r="AF38" s="105"/>
      <c r="AG38" s="105"/>
      <c r="AH38" s="161"/>
      <c r="AK38" s="104"/>
      <c r="AL38" s="104"/>
      <c r="AM38" s="104"/>
      <c r="AN38" s="67"/>
      <c r="AO38" s="104"/>
      <c r="AP38" s="104"/>
      <c r="AQ38" s="104"/>
    </row>
    <row r="39" spans="2:43" ht="15.95" customHeight="1">
      <c r="B39" s="403"/>
      <c r="C39" s="403"/>
      <c r="D39" s="403"/>
      <c r="E39" s="403"/>
      <c r="F39" s="403"/>
      <c r="G39" s="403"/>
      <c r="H39" s="403"/>
      <c r="I39" s="403"/>
      <c r="J39" s="403"/>
      <c r="K39" s="403"/>
      <c r="O39" s="404"/>
      <c r="P39" s="404"/>
      <c r="Q39" s="404"/>
      <c r="R39" s="404"/>
      <c r="S39" s="404"/>
      <c r="T39" s="404"/>
      <c r="U39" s="404"/>
      <c r="V39" s="404"/>
      <c r="W39" s="404"/>
      <c r="Z39" s="129"/>
      <c r="AA39" s="130"/>
      <c r="AB39" s="131"/>
      <c r="AC39" s="132"/>
      <c r="AD39" s="132"/>
      <c r="AE39" s="130"/>
      <c r="AF39" s="130"/>
      <c r="AG39" s="130"/>
      <c r="AH39" s="129"/>
      <c r="AK39" s="156" t="s">
        <v>19</v>
      </c>
      <c r="AL39" s="156"/>
      <c r="AM39" s="161"/>
      <c r="AN39" s="133"/>
      <c r="AO39" s="105"/>
      <c r="AP39" s="105"/>
      <c r="AQ39" s="161"/>
    </row>
    <row r="40" spans="2:43" ht="15.95" customHeight="1">
      <c r="O40" s="102"/>
      <c r="P40" s="103"/>
      <c r="Q40" s="103"/>
      <c r="R40" s="103"/>
      <c r="S40" s="103"/>
      <c r="T40" s="157"/>
      <c r="U40" s="157"/>
      <c r="V40" s="157"/>
      <c r="W40" s="157"/>
      <c r="Z40" s="157" t="str">
        <f>IF(AND(Z5="",Z6="",Z7="",Z8=""),"（記載要領）","   ")</f>
        <v>（記載要領）</v>
      </c>
      <c r="AA40" s="80"/>
      <c r="AB40" s="154"/>
      <c r="AC40" s="81"/>
      <c r="AD40" s="81"/>
      <c r="AE40" s="80"/>
      <c r="AF40" s="80"/>
      <c r="AG40" s="80"/>
      <c r="AH40" s="80"/>
      <c r="AK40" s="38"/>
      <c r="AL40" s="38"/>
      <c r="AM40" s="38"/>
      <c r="AN40" s="61"/>
      <c r="AO40" s="38"/>
      <c r="AP40" s="38"/>
      <c r="AQ40" s="38"/>
    </row>
    <row r="41" spans="2:43" ht="15.95" customHeight="1">
      <c r="B41" s="90" t="s">
        <v>35</v>
      </c>
      <c r="O41" s="108"/>
      <c r="P41" s="103"/>
      <c r="Q41" s="103"/>
      <c r="R41" s="103"/>
      <c r="S41" s="103"/>
      <c r="T41" s="157"/>
      <c r="U41" s="157"/>
      <c r="V41" s="157"/>
      <c r="W41" s="157"/>
      <c r="Z41" s="406" t="str">
        <f>IF(COUNTIF(Z5:Z11,"")=7,"・ 購入の場合は、備考欄に取得年月日を記載すること。","  ")</f>
        <v>・ 購入の場合は、備考欄に取得年月日を記載すること。</v>
      </c>
      <c r="AA41" s="406"/>
      <c r="AB41" s="406"/>
      <c r="AC41" s="406"/>
      <c r="AD41" s="406"/>
      <c r="AE41" s="406"/>
      <c r="AF41" s="406"/>
      <c r="AG41" s="406"/>
      <c r="AH41" s="406"/>
      <c r="AK41" s="157" t="str">
        <f>IF(AND(AK7="",AK8="",AK9="",AK10="",AK11=""),"(記載要領）","")</f>
        <v>(記載要領）</v>
      </c>
      <c r="AL41" s="157"/>
      <c r="AM41" s="157"/>
      <c r="AN41" s="164"/>
      <c r="AO41" s="157"/>
      <c r="AP41" s="157"/>
      <c r="AQ41" s="157"/>
    </row>
    <row r="42" spans="2:43" ht="15.95" customHeight="1">
      <c r="B42" s="96" t="s">
        <v>22</v>
      </c>
      <c r="O42" s="109"/>
      <c r="P42" s="110"/>
      <c r="Q42" s="110"/>
      <c r="R42" s="110"/>
      <c r="S42" s="110"/>
      <c r="T42" s="157"/>
      <c r="U42" s="157"/>
      <c r="V42" s="157"/>
      <c r="W42" s="157"/>
      <c r="Z42" s="389" t="e">
        <f>IF(COUNTIF(Z5:Z12,"")=8,#REF!,"  ")</f>
        <v>#REF!</v>
      </c>
      <c r="AA42" s="389"/>
      <c r="AB42" s="389"/>
      <c r="AC42" s="389"/>
      <c r="AD42" s="389"/>
      <c r="AE42" s="389"/>
      <c r="AF42" s="389"/>
      <c r="AG42" s="389"/>
      <c r="AH42" s="389"/>
      <c r="AK42" s="406" t="str">
        <f>IF(AND(AK7="",AK8="",AK9="",AK10="",AK11=""),"・試作品等が複数の部分により構成される場合には、その部分を試作品等の内訳として記載すること。","")</f>
        <v>・試作品等が複数の部分により構成される場合には、その部分を試作品等の内訳として記載すること。</v>
      </c>
      <c r="AL42" s="405"/>
      <c r="AM42" s="405"/>
      <c r="AN42" s="405"/>
      <c r="AO42" s="405"/>
      <c r="AP42" s="405"/>
      <c r="AQ42" s="405"/>
    </row>
    <row r="43" spans="2:43" ht="15.95" customHeight="1">
      <c r="O43" s="111"/>
      <c r="P43" s="112"/>
      <c r="Q43" s="112"/>
      <c r="R43" s="112"/>
      <c r="S43" s="112"/>
      <c r="T43" s="157"/>
      <c r="U43" s="157"/>
      <c r="V43" s="157"/>
      <c r="W43" s="157"/>
      <c r="Z43" s="389"/>
      <c r="AA43" s="389"/>
      <c r="AB43" s="389"/>
      <c r="AC43" s="389"/>
      <c r="AD43" s="389"/>
      <c r="AE43" s="389"/>
      <c r="AF43" s="389"/>
      <c r="AG43" s="389"/>
      <c r="AH43" s="389"/>
      <c r="AK43" s="406" t="str">
        <f>IF(AND(AK7="",AK8="",AK9="",AK10="",AK11=""),"・「製造又は取得価格」欄は、当該試作品等の直接材料費の額を記載すること。","")</f>
        <v>・「製造又は取得価格」欄は、当該試作品等の直接材料費の額を記載すること。</v>
      </c>
      <c r="AL43" s="405"/>
      <c r="AM43" s="405"/>
      <c r="AN43" s="405"/>
      <c r="AO43" s="405"/>
      <c r="AP43" s="405"/>
      <c r="AQ43" s="405"/>
    </row>
    <row r="44" spans="2:43" ht="15.95" customHeight="1">
      <c r="O44" s="113"/>
      <c r="P44" s="114"/>
      <c r="Q44" s="114"/>
      <c r="R44" s="114"/>
      <c r="S44" s="114"/>
      <c r="T44" s="157"/>
      <c r="U44" s="157"/>
      <c r="V44" s="157"/>
      <c r="W44" s="157"/>
      <c r="Z44" s="389"/>
      <c r="AA44" s="389"/>
      <c r="AB44" s="389"/>
      <c r="AC44" s="389"/>
      <c r="AD44" s="389"/>
      <c r="AE44" s="389"/>
      <c r="AF44" s="389"/>
      <c r="AG44" s="389"/>
      <c r="AH44" s="389"/>
      <c r="AK44" s="406" t="str">
        <f>IF(AND(AK7="",AK8="",AK9="",AK10="",AK11=""),"・「資産計上した場合の年月」欄は、各年度中に資産計上した場合に記載すること。","")</f>
        <v>・「資産計上した場合の年月」欄は、各年度中に資産計上した場合に記載すること。</v>
      </c>
      <c r="AL44" s="405"/>
      <c r="AM44" s="405"/>
      <c r="AN44" s="405"/>
      <c r="AO44" s="405"/>
      <c r="AP44" s="405"/>
      <c r="AQ44" s="405"/>
    </row>
    <row r="45" spans="2:43" ht="15.95" customHeight="1">
      <c r="O45" s="115"/>
      <c r="P45" s="114"/>
      <c r="Q45" s="114"/>
      <c r="R45" s="114"/>
      <c r="S45" s="114"/>
      <c r="T45" s="157"/>
      <c r="U45" s="157"/>
      <c r="V45" s="157"/>
      <c r="W45" s="157"/>
      <c r="Z45" s="389"/>
      <c r="AA45" s="389"/>
      <c r="AB45" s="389"/>
      <c r="AC45" s="389"/>
      <c r="AD45" s="389"/>
      <c r="AE45" s="389"/>
      <c r="AF45" s="389"/>
      <c r="AG45" s="389"/>
      <c r="AH45" s="389"/>
      <c r="AK45" s="407" t="str">
        <f>IF(AND(AK7="",AK8="",AK9="",AK10="",AK11=""),"・「備考」欄には、委託先において、事業終了までに試作品等を完成品として資産計上する
   予定がある場合に、その旨を記載すること。","")</f>
        <v>・「備考」欄には、委託先において、事業終了までに試作品等を完成品として資産計上する
   予定がある場合に、その旨を記載すること。</v>
      </c>
      <c r="AL45" s="408"/>
      <c r="AM45" s="408"/>
      <c r="AN45" s="408"/>
      <c r="AO45" s="408"/>
      <c r="AP45" s="408"/>
      <c r="AQ45" s="408"/>
    </row>
    <row r="46" spans="2:43" ht="15.95" customHeight="1">
      <c r="P46" s="114"/>
      <c r="Q46" s="114"/>
      <c r="R46" s="114"/>
      <c r="S46" s="114"/>
      <c r="T46" s="157"/>
      <c r="U46" s="157"/>
      <c r="V46" s="157"/>
      <c r="W46" s="157"/>
      <c r="Z46" s="389"/>
      <c r="AA46" s="389"/>
      <c r="AB46" s="389"/>
      <c r="AC46" s="389"/>
      <c r="AD46" s="389"/>
      <c r="AE46" s="389"/>
      <c r="AF46" s="389"/>
      <c r="AG46" s="389"/>
      <c r="AH46" s="389"/>
      <c r="AK46" s="408"/>
      <c r="AL46" s="408"/>
      <c r="AM46" s="408"/>
      <c r="AN46" s="408"/>
      <c r="AO46" s="408"/>
      <c r="AP46" s="408"/>
      <c r="AQ46" s="408"/>
    </row>
    <row r="47" spans="2:43" ht="15.95" customHeight="1">
      <c r="C47" s="117"/>
      <c r="D47" s="117"/>
      <c r="E47" s="117"/>
      <c r="F47" s="117"/>
      <c r="G47" s="117"/>
      <c r="H47" s="117"/>
      <c r="O47" s="107"/>
      <c r="P47" s="114"/>
      <c r="Q47" s="114"/>
      <c r="R47" s="114"/>
      <c r="S47" s="114"/>
      <c r="T47" s="157"/>
      <c r="U47" s="157"/>
      <c r="V47" s="157"/>
      <c r="W47" s="157"/>
      <c r="Z47" s="389"/>
      <c r="AA47" s="389"/>
      <c r="AB47" s="389"/>
      <c r="AC47" s="389"/>
      <c r="AD47" s="389"/>
      <c r="AE47" s="389"/>
      <c r="AF47" s="389"/>
      <c r="AG47" s="389"/>
      <c r="AH47" s="389"/>
    </row>
    <row r="48" spans="2:43" ht="15.95" customHeight="1">
      <c r="O48" s="106"/>
      <c r="P48" s="114"/>
      <c r="Q48" s="114"/>
      <c r="R48" s="114"/>
      <c r="S48" s="114"/>
      <c r="T48" s="157"/>
      <c r="U48" s="157"/>
      <c r="V48" s="157"/>
      <c r="W48" s="157"/>
      <c r="Z48" s="389"/>
      <c r="AA48" s="389"/>
      <c r="AB48" s="389"/>
      <c r="AC48" s="389"/>
      <c r="AD48" s="389"/>
      <c r="AE48" s="389"/>
      <c r="AF48" s="389"/>
      <c r="AG48" s="389"/>
      <c r="AH48" s="389"/>
    </row>
    <row r="49" spans="1:36" ht="15.95" customHeight="1">
      <c r="A49" s="363"/>
      <c r="B49" s="405"/>
      <c r="C49" s="405"/>
      <c r="D49" s="405"/>
      <c r="E49" s="405"/>
      <c r="F49" s="405"/>
      <c r="G49" s="405"/>
      <c r="H49" s="405"/>
      <c r="I49" s="405"/>
      <c r="J49" s="405"/>
      <c r="K49" s="405"/>
      <c r="L49" s="405"/>
      <c r="M49" s="163"/>
      <c r="N49" s="163"/>
      <c r="O49" s="163"/>
      <c r="P49" s="163"/>
      <c r="Q49" s="163"/>
      <c r="R49" s="163"/>
      <c r="S49" s="163"/>
      <c r="T49" s="163"/>
      <c r="U49" s="163"/>
      <c r="V49" s="163"/>
      <c r="W49" s="163"/>
      <c r="Y49" s="85"/>
      <c r="AI49" s="163"/>
      <c r="AJ49" s="119"/>
    </row>
    <row r="50" spans="1:36" ht="15.95" customHeight="1">
      <c r="P50" s="114"/>
      <c r="Q50" s="114"/>
      <c r="R50" s="114"/>
      <c r="S50" s="114"/>
      <c r="T50" s="157"/>
      <c r="U50" s="157"/>
      <c r="V50" s="157"/>
      <c r="W50" s="157"/>
    </row>
    <row r="51" spans="1:36" ht="15.95" customHeight="1"/>
    <row r="52" spans="1:36" ht="15.95" customHeight="1"/>
    <row r="53" spans="1:36" ht="15.95" customHeight="1"/>
    <row r="54" spans="1:36" ht="15.95" customHeight="1"/>
    <row r="55" spans="1:36" ht="15.95" customHeight="1"/>
    <row r="56" spans="1:36" ht="15.95" customHeight="1"/>
    <row r="57" spans="1:36" ht="15.95" customHeight="1"/>
    <row r="58" spans="1:36" ht="15.95" customHeight="1"/>
    <row r="59" spans="1:36" ht="15.95" customHeight="1"/>
    <row r="60" spans="1:36" ht="15.95" customHeight="1"/>
    <row r="61" spans="1:36" ht="15.95" customHeight="1"/>
    <row r="62" spans="1:36" ht="15.95" customHeight="1"/>
    <row r="63" spans="1:36" ht="15.95" customHeight="1"/>
    <row r="64" spans="1:36"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spans="2:34" ht="15.95" customHeight="1"/>
    <row r="82" spans="2:34" ht="15.95" customHeight="1"/>
    <row r="83" spans="2:34" ht="15.95" customHeight="1"/>
    <row r="84" spans="2:34" ht="15.95" customHeight="1"/>
    <row r="85" spans="2:34" ht="15.95" customHeight="1"/>
    <row r="86" spans="2:34" ht="15.95" customHeight="1"/>
    <row r="87" spans="2:34" ht="15.95" customHeight="1"/>
    <row r="88" spans="2:34" ht="15.95" customHeight="1"/>
    <row r="89" spans="2:34" ht="15.95" customHeight="1"/>
    <row r="90" spans="2:34" ht="15.95" customHeight="1"/>
    <row r="91" spans="2:34" ht="15.95" customHeight="1"/>
    <row r="92" spans="2:34" ht="15.95" customHeight="1"/>
    <row r="93" spans="2:34" ht="12">
      <c r="B93" s="150"/>
      <c r="C93" s="151"/>
      <c r="E93" s="148"/>
      <c r="O93" s="150"/>
      <c r="Z93" s="389"/>
      <c r="AA93" s="389"/>
      <c r="AB93" s="389"/>
      <c r="AC93" s="389"/>
      <c r="AD93" s="389"/>
      <c r="AE93" s="389"/>
      <c r="AF93" s="389"/>
      <c r="AG93" s="389"/>
      <c r="AH93" s="389"/>
    </row>
    <row r="94" spans="2:34" ht="12">
      <c r="B94" s="150"/>
      <c r="C94" s="151"/>
      <c r="E94" s="148"/>
      <c r="O94" s="150"/>
      <c r="Z94" s="389"/>
      <c r="AA94" s="389"/>
      <c r="AB94" s="389"/>
      <c r="AC94" s="389"/>
      <c r="AD94" s="389"/>
      <c r="AE94" s="389"/>
      <c r="AF94" s="389"/>
      <c r="AG94" s="389"/>
      <c r="AH94" s="389"/>
    </row>
    <row r="95" spans="2:34" ht="12">
      <c r="B95" s="150"/>
      <c r="C95" s="151"/>
      <c r="E95" s="148"/>
      <c r="O95" s="150"/>
      <c r="Z95" s="389"/>
      <c r="AA95" s="389"/>
      <c r="AB95" s="389"/>
      <c r="AC95" s="389"/>
      <c r="AD95" s="389"/>
      <c r="AE95" s="389"/>
      <c r="AF95" s="389"/>
      <c r="AG95" s="389"/>
      <c r="AH95" s="389"/>
    </row>
    <row r="96" spans="2:34" ht="12">
      <c r="B96" s="150"/>
      <c r="C96" s="151"/>
      <c r="E96" s="148"/>
      <c r="O96" s="150"/>
      <c r="Z96" s="389"/>
      <c r="AA96" s="389"/>
      <c r="AB96" s="389"/>
      <c r="AC96" s="389"/>
      <c r="AD96" s="389"/>
      <c r="AE96" s="389"/>
      <c r="AF96" s="389"/>
      <c r="AG96" s="389"/>
      <c r="AH96" s="389"/>
    </row>
    <row r="97" spans="2:15" ht="12">
      <c r="B97" s="150"/>
      <c r="C97" s="151"/>
      <c r="E97" s="148"/>
      <c r="O97" s="150"/>
    </row>
    <row r="98" spans="2:15" ht="12">
      <c r="B98" s="150"/>
      <c r="C98" s="151"/>
      <c r="E98" s="148"/>
      <c r="O98" s="150"/>
    </row>
    <row r="99" spans="2:15" ht="12">
      <c r="B99" s="150"/>
      <c r="C99" s="151"/>
      <c r="E99" s="148"/>
      <c r="O99" s="150"/>
    </row>
    <row r="100" spans="2:15" ht="12">
      <c r="B100" s="150"/>
      <c r="C100" s="151"/>
      <c r="E100" s="148"/>
      <c r="O100" s="150"/>
    </row>
    <row r="101" spans="2:15" ht="12">
      <c r="B101" s="150"/>
      <c r="C101" s="151"/>
      <c r="E101" s="148"/>
      <c r="O101" s="150"/>
    </row>
    <row r="102" spans="2:15" ht="12">
      <c r="B102" s="150"/>
      <c r="C102" s="151"/>
      <c r="E102" s="148"/>
      <c r="O102" s="150"/>
    </row>
    <row r="103" spans="2:15" ht="12">
      <c r="B103" s="150"/>
      <c r="C103" s="151"/>
      <c r="E103" s="148"/>
      <c r="O103" s="150"/>
    </row>
    <row r="104" spans="2:15" ht="12">
      <c r="B104" s="152"/>
      <c r="C104" s="151"/>
      <c r="E104" s="148"/>
      <c r="O104" s="150"/>
    </row>
    <row r="105" spans="2:15" ht="12">
      <c r="B105" s="152"/>
      <c r="C105" s="151"/>
      <c r="E105" s="148"/>
      <c r="O105" s="150"/>
    </row>
    <row r="106" spans="2:15" ht="12">
      <c r="B106" s="152"/>
      <c r="C106" s="151"/>
      <c r="E106" s="148"/>
      <c r="O106" s="150"/>
    </row>
    <row r="107" spans="2:15" ht="12">
      <c r="B107" s="152"/>
      <c r="C107" s="151"/>
      <c r="E107" s="148"/>
      <c r="O107" s="150"/>
    </row>
    <row r="108" spans="2:15" ht="12">
      <c r="B108" s="152"/>
      <c r="C108" s="151"/>
      <c r="E108" s="148"/>
      <c r="O108" s="150"/>
    </row>
    <row r="109" spans="2:15" ht="12">
      <c r="B109" s="152"/>
      <c r="C109" s="151"/>
      <c r="E109" s="148"/>
      <c r="O109" s="150"/>
    </row>
    <row r="110" spans="2:15" ht="12">
      <c r="B110" s="152"/>
      <c r="C110" s="151"/>
      <c r="E110" s="148"/>
      <c r="O110" s="150"/>
    </row>
    <row r="111" spans="2:15" ht="12">
      <c r="B111" s="152"/>
      <c r="C111" s="151"/>
      <c r="E111" s="148"/>
      <c r="O111" s="150"/>
    </row>
    <row r="112" spans="2:15" ht="12">
      <c r="B112" s="152"/>
      <c r="C112" s="151"/>
      <c r="E112" s="148"/>
      <c r="O112" s="150"/>
    </row>
    <row r="113" spans="2:15" ht="12">
      <c r="B113" s="152"/>
      <c r="C113" s="151"/>
      <c r="E113" s="148"/>
      <c r="O113" s="150"/>
    </row>
    <row r="114" spans="2:15" ht="12">
      <c r="B114" s="152"/>
      <c r="C114" s="151"/>
      <c r="E114" s="148"/>
      <c r="O114" s="150"/>
    </row>
    <row r="115" spans="2:15" ht="12">
      <c r="B115" s="152"/>
      <c r="C115" s="151"/>
      <c r="E115" s="148"/>
      <c r="O115" s="150"/>
    </row>
    <row r="116" spans="2:15" ht="12">
      <c r="B116" s="152"/>
      <c r="C116" s="151"/>
      <c r="E116" s="148"/>
      <c r="O116" s="150"/>
    </row>
    <row r="117" spans="2:15" ht="12">
      <c r="B117" s="152"/>
      <c r="C117" s="151"/>
      <c r="E117" s="148"/>
      <c r="O117" s="150"/>
    </row>
    <row r="118" spans="2:15" ht="12">
      <c r="B118" s="152"/>
      <c r="C118" s="151"/>
      <c r="E118" s="148"/>
      <c r="O118" s="150"/>
    </row>
    <row r="119" spans="2:15" ht="12">
      <c r="B119" s="152"/>
      <c r="C119" s="151"/>
      <c r="E119" s="148"/>
      <c r="O119" s="150"/>
    </row>
    <row r="120" spans="2:15" ht="12">
      <c r="B120" s="152"/>
      <c r="C120" s="151"/>
      <c r="E120" s="148"/>
      <c r="O120" s="150"/>
    </row>
    <row r="121" spans="2:15" ht="12">
      <c r="B121" s="152"/>
      <c r="C121" s="151"/>
      <c r="E121" s="148"/>
      <c r="O121" s="150"/>
    </row>
    <row r="122" spans="2:15" ht="12">
      <c r="B122" s="152"/>
      <c r="C122" s="151"/>
      <c r="E122" s="148"/>
      <c r="O122" s="150"/>
    </row>
    <row r="123" spans="2:15" ht="12">
      <c r="B123" s="152"/>
      <c r="C123" s="151"/>
      <c r="E123" s="148"/>
      <c r="O123" s="150"/>
    </row>
    <row r="124" spans="2:15" ht="12">
      <c r="B124" s="152"/>
      <c r="C124" s="151"/>
      <c r="E124" s="148"/>
      <c r="O124" s="150"/>
    </row>
    <row r="125" spans="2:15" ht="12">
      <c r="B125" s="152"/>
      <c r="C125" s="151"/>
      <c r="E125" s="148"/>
      <c r="O125" s="150"/>
    </row>
    <row r="126" spans="2:15" ht="12">
      <c r="B126" s="152"/>
      <c r="C126" s="151"/>
      <c r="E126" s="148"/>
      <c r="O126" s="150"/>
    </row>
    <row r="127" spans="2:15" ht="12">
      <c r="B127" s="152"/>
      <c r="C127" s="151"/>
      <c r="E127" s="148"/>
      <c r="O127" s="150"/>
    </row>
    <row r="128" spans="2:15" ht="12">
      <c r="B128" s="152"/>
      <c r="C128" s="151"/>
      <c r="E128" s="148"/>
      <c r="O128" s="150"/>
    </row>
    <row r="129" spans="2:15" ht="12">
      <c r="B129" s="152"/>
      <c r="C129" s="151"/>
      <c r="E129" s="148"/>
      <c r="O129" s="150"/>
    </row>
    <row r="130" spans="2:15" ht="12">
      <c r="B130" s="152"/>
      <c r="C130" s="151"/>
      <c r="E130" s="148"/>
      <c r="O130" s="150"/>
    </row>
    <row r="131" spans="2:15" ht="12">
      <c r="B131" s="152"/>
      <c r="C131" s="151"/>
      <c r="E131" s="148"/>
      <c r="O131" s="150"/>
    </row>
    <row r="132" spans="2:15" ht="12">
      <c r="B132" s="152"/>
      <c r="C132" s="151"/>
      <c r="E132" s="148"/>
      <c r="O132" s="150"/>
    </row>
    <row r="133" spans="2:15" ht="12">
      <c r="B133" s="152"/>
      <c r="C133" s="151"/>
      <c r="E133" s="148"/>
      <c r="O133" s="150"/>
    </row>
    <row r="134" spans="2:15" ht="12">
      <c r="B134" s="152"/>
      <c r="C134" s="151"/>
      <c r="E134" s="148"/>
      <c r="O134" s="150"/>
    </row>
    <row r="135" spans="2:15" ht="12">
      <c r="B135" s="152"/>
      <c r="C135" s="151"/>
      <c r="E135" s="148"/>
      <c r="O135" s="150"/>
    </row>
    <row r="136" spans="2:15" ht="12">
      <c r="B136" s="152"/>
      <c r="C136" s="151"/>
      <c r="E136" s="148"/>
      <c r="O136" s="150"/>
    </row>
    <row r="137" spans="2:15" ht="12">
      <c r="B137" s="152"/>
      <c r="C137" s="151"/>
      <c r="E137" s="148"/>
      <c r="O137" s="150"/>
    </row>
    <row r="138" spans="2:15" ht="12">
      <c r="B138" s="152"/>
      <c r="C138" s="151"/>
      <c r="E138" s="148"/>
      <c r="O138" s="150"/>
    </row>
    <row r="139" spans="2:15" ht="12">
      <c r="B139" s="152"/>
      <c r="C139" s="151"/>
      <c r="E139" s="148"/>
      <c r="O139" s="150"/>
    </row>
    <row r="140" spans="2:15" ht="12">
      <c r="B140" s="152"/>
      <c r="C140" s="151"/>
      <c r="E140" s="148"/>
      <c r="O140" s="150"/>
    </row>
    <row r="141" spans="2:15" ht="12">
      <c r="B141" s="152"/>
      <c r="C141" s="151"/>
      <c r="E141" s="148"/>
      <c r="O141" s="150"/>
    </row>
    <row r="142" spans="2:15" ht="12">
      <c r="B142" s="152"/>
      <c r="C142" s="151"/>
      <c r="E142" s="148"/>
      <c r="O142" s="150"/>
    </row>
    <row r="143" spans="2:15" ht="12">
      <c r="B143" s="152"/>
      <c r="C143" s="151"/>
      <c r="E143" s="148"/>
      <c r="O143" s="150"/>
    </row>
    <row r="144" spans="2:15" ht="12">
      <c r="B144" s="152"/>
      <c r="C144" s="151"/>
      <c r="E144" s="148"/>
      <c r="O144" s="152"/>
    </row>
    <row r="145" spans="2:15" ht="12">
      <c r="B145" s="153"/>
      <c r="C145" s="151"/>
      <c r="E145" s="148"/>
      <c r="O145" s="153"/>
    </row>
    <row r="146" spans="2:15" ht="12">
      <c r="B146" s="153"/>
      <c r="C146" s="151"/>
      <c r="E146" s="148"/>
      <c r="O146" s="153"/>
    </row>
    <row r="147" spans="2:15" ht="12">
      <c r="B147" s="153"/>
      <c r="C147" s="151"/>
      <c r="E147" s="148"/>
      <c r="O147" s="153"/>
    </row>
    <row r="148" spans="2:15" ht="12">
      <c r="B148" s="153"/>
      <c r="C148" s="151"/>
      <c r="E148" s="148"/>
      <c r="O148" s="153"/>
    </row>
    <row r="149" spans="2:15" ht="12">
      <c r="B149" s="153"/>
      <c r="C149" s="151"/>
      <c r="E149" s="148"/>
      <c r="O149" s="153"/>
    </row>
    <row r="150" spans="2:15" ht="12">
      <c r="B150" s="153"/>
      <c r="C150" s="151"/>
      <c r="E150" s="148"/>
      <c r="O150" s="153"/>
    </row>
    <row r="151" spans="2:15" ht="12">
      <c r="B151" s="153"/>
      <c r="C151" s="151"/>
      <c r="E151" s="148"/>
      <c r="O151" s="153"/>
    </row>
    <row r="152" spans="2:15" ht="12">
      <c r="B152" s="153"/>
      <c r="C152" s="151"/>
      <c r="E152" s="148"/>
      <c r="O152" s="153"/>
    </row>
    <row r="153" spans="2:15" ht="12">
      <c r="B153" s="153"/>
      <c r="C153" s="151"/>
      <c r="E153" s="148"/>
      <c r="O153" s="153"/>
    </row>
    <row r="154" spans="2:15" ht="12">
      <c r="B154" s="153"/>
      <c r="C154" s="151"/>
      <c r="E154" s="148"/>
      <c r="O154" s="153"/>
    </row>
    <row r="155" spans="2:15" ht="12">
      <c r="B155" s="153"/>
      <c r="C155" s="151"/>
      <c r="E155" s="148"/>
      <c r="O155" s="153"/>
    </row>
    <row r="156" spans="2:15" ht="12">
      <c r="B156" s="153"/>
      <c r="C156" s="151"/>
      <c r="E156" s="148"/>
      <c r="O156" s="153"/>
    </row>
    <row r="157" spans="2:15" ht="12">
      <c r="B157" s="153"/>
      <c r="C157" s="151"/>
      <c r="E157" s="148"/>
      <c r="O157" s="153"/>
    </row>
    <row r="158" spans="2:15" ht="12">
      <c r="B158" s="153"/>
      <c r="C158" s="151"/>
      <c r="E158" s="148"/>
      <c r="O158" s="153"/>
    </row>
    <row r="159" spans="2:15" ht="12">
      <c r="B159" s="153"/>
      <c r="C159" s="151"/>
      <c r="E159" s="148"/>
      <c r="O159" s="153"/>
    </row>
    <row r="160" spans="2:15" ht="12">
      <c r="B160" s="153"/>
      <c r="C160" s="151"/>
      <c r="E160" s="148"/>
      <c r="O160" s="153"/>
    </row>
    <row r="161" spans="2:15" ht="12">
      <c r="B161" s="153"/>
      <c r="C161" s="151"/>
      <c r="E161" s="148"/>
      <c r="O161" s="153"/>
    </row>
    <row r="162" spans="2:15" ht="12">
      <c r="B162" s="153"/>
      <c r="C162" s="151"/>
      <c r="E162" s="148"/>
      <c r="O162" s="153"/>
    </row>
    <row r="163" spans="2:15" ht="12">
      <c r="B163" s="153"/>
      <c r="C163" s="151"/>
      <c r="E163" s="148"/>
      <c r="O163" s="153"/>
    </row>
    <row r="164" spans="2:15" ht="12">
      <c r="B164" s="153"/>
      <c r="C164" s="151"/>
      <c r="E164" s="148"/>
      <c r="O164" s="153"/>
    </row>
    <row r="165" spans="2:15" ht="12">
      <c r="B165" s="153"/>
      <c r="C165" s="151"/>
      <c r="E165" s="148"/>
      <c r="O165" s="153"/>
    </row>
    <row r="166" spans="2:15" ht="12">
      <c r="B166" s="153"/>
      <c r="C166" s="151"/>
      <c r="E166" s="148"/>
      <c r="O166" s="153"/>
    </row>
    <row r="167" spans="2:15" ht="12">
      <c r="B167" s="153"/>
      <c r="C167" s="151"/>
      <c r="E167" s="148"/>
      <c r="O167" s="153"/>
    </row>
    <row r="168" spans="2:15" ht="12">
      <c r="B168" s="153"/>
      <c r="C168" s="151"/>
      <c r="E168" s="148"/>
      <c r="O168" s="153"/>
    </row>
    <row r="169" spans="2:15" ht="12">
      <c r="B169" s="153"/>
      <c r="C169" s="151"/>
      <c r="E169" s="148"/>
      <c r="O169" s="153"/>
    </row>
    <row r="170" spans="2:15" ht="12">
      <c r="B170" s="153"/>
      <c r="C170" s="151"/>
      <c r="E170" s="148"/>
      <c r="O170" s="153"/>
    </row>
    <row r="171" spans="2:15" ht="12">
      <c r="B171" s="153"/>
      <c r="C171" s="151"/>
      <c r="E171" s="148"/>
      <c r="O171" s="153"/>
    </row>
    <row r="172" spans="2:15" ht="12">
      <c r="B172" s="153"/>
      <c r="C172" s="151"/>
      <c r="E172" s="148"/>
      <c r="O172" s="153"/>
    </row>
    <row r="173" spans="2:15" ht="12">
      <c r="B173" s="153"/>
      <c r="C173" s="151"/>
      <c r="E173" s="148"/>
      <c r="O173" s="153"/>
    </row>
    <row r="174" spans="2:15" ht="12">
      <c r="B174" s="153"/>
      <c r="C174" s="151"/>
      <c r="E174" s="148"/>
      <c r="O174" s="153"/>
    </row>
    <row r="175" spans="2:15" ht="12">
      <c r="B175" s="153"/>
      <c r="C175" s="151"/>
      <c r="E175" s="148"/>
      <c r="O175" s="153"/>
    </row>
    <row r="176" spans="2:15" ht="12">
      <c r="B176" s="153"/>
      <c r="C176" s="151"/>
      <c r="E176" s="148"/>
      <c r="O176" s="153"/>
    </row>
    <row r="177" spans="2:15" ht="12">
      <c r="B177" s="153"/>
      <c r="C177" s="151"/>
      <c r="E177" s="148"/>
      <c r="O177" s="153"/>
    </row>
    <row r="178" spans="2:15" ht="12">
      <c r="B178" s="153"/>
      <c r="C178" s="151"/>
      <c r="E178" s="148"/>
      <c r="O178" s="153"/>
    </row>
    <row r="179" spans="2:15" ht="12">
      <c r="B179" s="153"/>
      <c r="C179" s="151"/>
      <c r="E179" s="148"/>
      <c r="O179" s="153"/>
    </row>
    <row r="180" spans="2:15" ht="12">
      <c r="B180" s="153"/>
      <c r="C180" s="151"/>
      <c r="E180" s="148"/>
      <c r="O180" s="153"/>
    </row>
    <row r="181" spans="2:15" ht="12">
      <c r="B181" s="153"/>
      <c r="C181" s="151"/>
      <c r="E181" s="148"/>
      <c r="O181" s="153"/>
    </row>
    <row r="182" spans="2:15" ht="12">
      <c r="B182" s="153"/>
      <c r="C182" s="151"/>
      <c r="E182" s="148"/>
      <c r="O182" s="153"/>
    </row>
    <row r="183" spans="2:15" ht="12">
      <c r="B183" s="153"/>
      <c r="C183" s="151"/>
      <c r="E183" s="148"/>
      <c r="O183" s="153"/>
    </row>
    <row r="184" spans="2:15" ht="12">
      <c r="B184" s="153"/>
      <c r="C184" s="151"/>
      <c r="E184" s="148"/>
      <c r="O184" s="153"/>
    </row>
    <row r="185" spans="2:15" ht="12">
      <c r="B185" s="153"/>
      <c r="C185" s="151"/>
      <c r="E185" s="148"/>
      <c r="O185" s="153"/>
    </row>
    <row r="186" spans="2:15" ht="12">
      <c r="B186" s="153"/>
      <c r="C186" s="151"/>
      <c r="E186" s="148"/>
      <c r="O186" s="153"/>
    </row>
    <row r="187" spans="2:15" ht="12">
      <c r="B187" s="153"/>
      <c r="C187" s="151"/>
      <c r="E187" s="148"/>
      <c r="O187" s="153"/>
    </row>
    <row r="188" spans="2:15" ht="12">
      <c r="B188" s="153"/>
      <c r="C188" s="151"/>
      <c r="E188" s="148"/>
      <c r="O188" s="153"/>
    </row>
    <row r="189" spans="2:15" ht="12">
      <c r="B189" s="153"/>
      <c r="C189" s="151"/>
      <c r="E189" s="148"/>
      <c r="O189" s="153"/>
    </row>
    <row r="190" spans="2:15" ht="12">
      <c r="B190" s="153"/>
      <c r="C190" s="151"/>
      <c r="E190" s="148"/>
      <c r="O190" s="153"/>
    </row>
    <row r="191" spans="2:15" ht="12">
      <c r="B191" s="153"/>
      <c r="C191" s="151"/>
      <c r="E191" s="148"/>
      <c r="O191" s="153"/>
    </row>
    <row r="192" spans="2:15" ht="12">
      <c r="B192" s="153"/>
      <c r="C192" s="151"/>
      <c r="E192" s="148"/>
      <c r="O192" s="153"/>
    </row>
    <row r="193" spans="2:15" ht="12">
      <c r="B193" s="153"/>
      <c r="C193" s="151"/>
      <c r="E193" s="148"/>
      <c r="O193" s="153"/>
    </row>
    <row r="194" spans="2:15" ht="12">
      <c r="B194" s="153"/>
      <c r="C194" s="151"/>
      <c r="E194" s="148"/>
      <c r="O194" s="153"/>
    </row>
    <row r="195" spans="2:15" ht="12">
      <c r="B195" s="153"/>
      <c r="C195" s="151"/>
      <c r="E195" s="148"/>
      <c r="O195" s="153"/>
    </row>
    <row r="196" spans="2:15" ht="12">
      <c r="B196" s="153"/>
      <c r="C196" s="151"/>
      <c r="E196" s="148"/>
      <c r="O196" s="153"/>
    </row>
    <row r="197" spans="2:15" ht="12">
      <c r="B197" s="153"/>
      <c r="C197" s="151"/>
      <c r="E197" s="148"/>
      <c r="O197" s="153"/>
    </row>
    <row r="198" spans="2:15" ht="12">
      <c r="B198" s="153"/>
      <c r="C198" s="151"/>
      <c r="E198" s="148"/>
      <c r="O198" s="153"/>
    </row>
    <row r="199" spans="2:15" ht="12">
      <c r="B199" s="153"/>
      <c r="C199" s="151"/>
      <c r="E199" s="148"/>
      <c r="O199" s="153"/>
    </row>
    <row r="200" spans="2:15" ht="12">
      <c r="B200" s="153"/>
      <c r="C200" s="151"/>
      <c r="E200" s="148"/>
      <c r="O200" s="153"/>
    </row>
    <row r="201" spans="2:15" ht="12">
      <c r="B201" s="153"/>
      <c r="C201" s="151"/>
      <c r="E201" s="148"/>
      <c r="O201" s="153"/>
    </row>
    <row r="202" spans="2:15" ht="12">
      <c r="B202" s="153"/>
      <c r="C202" s="151"/>
      <c r="E202" s="148"/>
      <c r="O202" s="153"/>
    </row>
    <row r="203" spans="2:15" ht="12">
      <c r="B203" s="153"/>
      <c r="C203" s="151"/>
      <c r="E203" s="148"/>
      <c r="O203" s="153"/>
    </row>
    <row r="204" spans="2:15" ht="12">
      <c r="B204" s="153"/>
      <c r="C204" s="151"/>
      <c r="E204" s="148"/>
      <c r="O204" s="153"/>
    </row>
    <row r="205" spans="2:15" ht="12">
      <c r="B205" s="153"/>
      <c r="C205" s="151"/>
      <c r="E205" s="148"/>
      <c r="O205" s="153"/>
    </row>
    <row r="206" spans="2:15" ht="12">
      <c r="B206" s="153"/>
      <c r="C206" s="151"/>
      <c r="E206" s="148"/>
      <c r="O206" s="153"/>
    </row>
    <row r="207" spans="2:15" ht="12">
      <c r="B207" s="153"/>
      <c r="C207" s="151"/>
      <c r="E207" s="148"/>
      <c r="O207" s="153"/>
    </row>
    <row r="208" spans="2:15" ht="12">
      <c r="B208" s="153"/>
      <c r="C208" s="151"/>
      <c r="E208" s="148"/>
      <c r="O208" s="153"/>
    </row>
    <row r="209" spans="2:15" ht="12">
      <c r="B209" s="153"/>
      <c r="C209" s="157"/>
      <c r="O209" s="153"/>
    </row>
  </sheetData>
  <sheetProtection sheet="1" objects="1" scenarios="1" formatCells="0" insertColumns="0" insertRows="0" deleteColumns="0" deleteRows="0" selectLockedCells="1"/>
  <dataConsolidate/>
  <mergeCells count="40">
    <mergeCell ref="A49:L49"/>
    <mergeCell ref="Z93:AH96"/>
    <mergeCell ref="Z41:AH41"/>
    <mergeCell ref="Z42:AH48"/>
    <mergeCell ref="AK42:AQ42"/>
    <mergeCell ref="AK43:AQ43"/>
    <mergeCell ref="AK44:AQ44"/>
    <mergeCell ref="AK45:AQ46"/>
    <mergeCell ref="B33:E33"/>
    <mergeCell ref="T33:W33"/>
    <mergeCell ref="B34:E34"/>
    <mergeCell ref="B37:K37"/>
    <mergeCell ref="B38:K38"/>
    <mergeCell ref="O38:W39"/>
    <mergeCell ref="B39:K39"/>
    <mergeCell ref="T32:W32"/>
    <mergeCell ref="F12:K13"/>
    <mergeCell ref="F14:K15"/>
    <mergeCell ref="R15:S15"/>
    <mergeCell ref="F16:K17"/>
    <mergeCell ref="T16:W16"/>
    <mergeCell ref="F18:J19"/>
    <mergeCell ref="K18:K19"/>
    <mergeCell ref="B22:K24"/>
    <mergeCell ref="T26:U26"/>
    <mergeCell ref="T27:W27"/>
    <mergeCell ref="B29:K30"/>
    <mergeCell ref="T30:W30"/>
    <mergeCell ref="AM3:AM6"/>
    <mergeCell ref="AN3:AN6"/>
    <mergeCell ref="AO3:AO6"/>
    <mergeCell ref="AP3:AP6"/>
    <mergeCell ref="AQ3:AQ6"/>
    <mergeCell ref="AL5:AL6"/>
    <mergeCell ref="AC3:AD3"/>
    <mergeCell ref="AE3:AE4"/>
    <mergeCell ref="AF3:AF4"/>
    <mergeCell ref="AG3:AG4"/>
    <mergeCell ref="AK3:AK6"/>
    <mergeCell ref="AL3:AL4"/>
  </mergeCells>
  <phoneticPr fontId="3"/>
  <dataValidations count="2">
    <dataValidation allowBlank="1" showErrorMessage="1" sqref="F14:K15" xr:uid="{00000000-0002-0000-0200-000000000000}"/>
    <dataValidation imeMode="on" allowBlank="1" showInputMessage="1" showErrorMessage="1" sqref="F18 B37:K39 F12" xr:uid="{00000000-0002-0000-0200-000001000000}"/>
  </dataValidations>
  <printOptions horizontalCentered="1"/>
  <pageMargins left="0.59055118110236227" right="0.31496062992125984" top="0.78740157480314965" bottom="0.59055118110236227" header="0" footer="0"/>
  <pageSetup paperSize="9" scale="99" firstPageNumber="74" orientation="portrait" r:id="rId1"/>
  <headerFooter alignWithMargins="0"/>
  <colBreaks count="3" manualBreakCount="3">
    <brk id="12" max="47" man="1"/>
    <brk id="23" max="47" man="1"/>
    <brk id="34" max="4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BFD2E-0415-4811-8686-3BE7D0C719F2}">
  <dimension ref="A1:AR217"/>
  <sheetViews>
    <sheetView view="pageBreakPreview" topLeftCell="A10" zoomScale="90" zoomScaleNormal="100" zoomScaleSheetLayoutView="90" workbookViewId="0"/>
  </sheetViews>
  <sheetFormatPr defaultColWidth="9" defaultRowHeight="15" customHeight="1"/>
  <cols>
    <col min="1" max="1" width="1.625" style="248" customWidth="1"/>
    <col min="2" max="9" width="8.875" style="248" customWidth="1"/>
    <col min="10" max="10" width="6.125" style="248" customWidth="1"/>
    <col min="11" max="11" width="4" style="248" customWidth="1"/>
    <col min="12" max="12" width="4.25" style="248" customWidth="1"/>
    <col min="13" max="13" width="1.5" style="248" customWidth="1"/>
    <col min="14" max="14" width="1.875" style="248" customWidth="1"/>
    <col min="15" max="15" width="1.5" style="248" customWidth="1"/>
    <col min="16" max="16" width="15.125" style="248" customWidth="1"/>
    <col min="17" max="18" width="13.125" style="248" customWidth="1"/>
    <col min="19" max="20" width="8.625" style="248" customWidth="1"/>
    <col min="21" max="21" width="15.625" style="248" customWidth="1"/>
    <col min="22" max="22" width="9.875" style="248" customWidth="1"/>
    <col min="23" max="23" width="2.875" style="248" customWidth="1"/>
    <col min="24" max="26" width="1.625" style="248" customWidth="1"/>
    <col min="27" max="27" width="12.75" style="248" customWidth="1"/>
    <col min="28" max="28" width="10.75" style="248" customWidth="1"/>
    <col min="29" max="29" width="4.75" style="248" customWidth="1"/>
    <col min="30" max="31" width="8.75" style="248" customWidth="1"/>
    <col min="32" max="32" width="12.75" style="248" customWidth="1"/>
    <col min="33" max="33" width="9.75" style="248" customWidth="1"/>
    <col min="34" max="34" width="9.25" style="248" customWidth="1"/>
    <col min="35" max="35" width="11.875" style="248" customWidth="1"/>
    <col min="36" max="36" width="1.5" style="248" customWidth="1"/>
    <col min="37" max="37" width="1.625" style="248" customWidth="1"/>
    <col min="38" max="38" width="16.5" style="248" customWidth="1"/>
    <col min="39" max="39" width="8.875" style="248" customWidth="1"/>
    <col min="40" max="40" width="12.75" style="248" customWidth="1"/>
    <col min="41" max="41" width="9" style="248" customWidth="1"/>
    <col min="42" max="42" width="10.75" style="248" customWidth="1"/>
    <col min="43" max="43" width="10.125" style="248" customWidth="1"/>
    <col min="44" max="44" width="11.625" style="248" customWidth="1"/>
    <col min="45" max="16384" width="9" style="248"/>
  </cols>
  <sheetData>
    <row r="1" spans="1:44" ht="15.95" customHeight="1">
      <c r="A1" s="1" t="s">
        <v>13</v>
      </c>
      <c r="L1" s="47" t="s">
        <v>92</v>
      </c>
      <c r="M1" s="257"/>
      <c r="O1" s="248" t="s">
        <v>14</v>
      </c>
      <c r="Q1" s="288" t="s">
        <v>72</v>
      </c>
      <c r="Z1" s="248" t="s">
        <v>25</v>
      </c>
      <c r="AK1" s="248" t="s">
        <v>34</v>
      </c>
    </row>
    <row r="2" spans="1:44" ht="15.95" customHeight="1">
      <c r="A2" s="248" t="s">
        <v>46</v>
      </c>
      <c r="F2" s="257"/>
      <c r="G2" s="258"/>
      <c r="H2" s="258"/>
      <c r="I2" s="258"/>
      <c r="J2" s="258"/>
      <c r="K2" s="258"/>
      <c r="L2" s="259"/>
      <c r="M2" s="259"/>
      <c r="O2" s="128" t="s">
        <v>15</v>
      </c>
    </row>
    <row r="3" spans="1:44" ht="15.95" customHeight="1">
      <c r="P3" s="31"/>
      <c r="Q3" s="249"/>
      <c r="R3" s="249"/>
      <c r="S3" s="32" t="s">
        <v>5</v>
      </c>
      <c r="T3" s="33"/>
      <c r="U3" s="31"/>
      <c r="V3" s="34"/>
      <c r="W3" s="35"/>
      <c r="AA3" s="37"/>
      <c r="AB3" s="37"/>
      <c r="AC3" s="37"/>
      <c r="AD3" s="390" t="s">
        <v>0</v>
      </c>
      <c r="AE3" s="391"/>
      <c r="AF3" s="373" t="s">
        <v>79</v>
      </c>
      <c r="AG3" s="373" t="s">
        <v>80</v>
      </c>
      <c r="AH3" s="393" t="s">
        <v>81</v>
      </c>
      <c r="AI3" s="37"/>
      <c r="AL3" s="386" t="s">
        <v>44</v>
      </c>
      <c r="AM3" s="379"/>
      <c r="AN3" s="376" t="s">
        <v>29</v>
      </c>
      <c r="AO3" s="373" t="s">
        <v>30</v>
      </c>
      <c r="AP3" s="381" t="s">
        <v>31</v>
      </c>
      <c r="AQ3" s="373" t="s">
        <v>32</v>
      </c>
      <c r="AR3" s="376" t="s">
        <v>33</v>
      </c>
    </row>
    <row r="4" spans="1:44" ht="15.95" customHeight="1">
      <c r="P4" s="40" t="s">
        <v>9</v>
      </c>
      <c r="Q4" s="41" t="s">
        <v>23</v>
      </c>
      <c r="R4" s="41" t="s">
        <v>24</v>
      </c>
      <c r="S4" s="31" t="s">
        <v>1</v>
      </c>
      <c r="T4" s="31" t="s">
        <v>2</v>
      </c>
      <c r="U4" s="42" t="s">
        <v>6</v>
      </c>
      <c r="V4" s="43"/>
      <c r="W4" s="44"/>
      <c r="AA4" s="246" t="s">
        <v>26</v>
      </c>
      <c r="AB4" s="246" t="s">
        <v>82</v>
      </c>
      <c r="AC4" s="246" t="s">
        <v>3</v>
      </c>
      <c r="AD4" s="245" t="s">
        <v>27</v>
      </c>
      <c r="AE4" s="46" t="s">
        <v>28</v>
      </c>
      <c r="AF4" s="392"/>
      <c r="AG4" s="392"/>
      <c r="AH4" s="394"/>
      <c r="AI4" s="246" t="s">
        <v>83</v>
      </c>
      <c r="AL4" s="387"/>
      <c r="AM4" s="380"/>
      <c r="AN4" s="377"/>
      <c r="AO4" s="374"/>
      <c r="AP4" s="382"/>
      <c r="AQ4" s="374"/>
      <c r="AR4" s="377"/>
    </row>
    <row r="5" spans="1:44" ht="15.95" customHeight="1">
      <c r="F5" s="260" t="s">
        <v>16</v>
      </c>
      <c r="N5" s="47"/>
      <c r="P5" s="36"/>
      <c r="Q5" s="10" t="s">
        <v>4</v>
      </c>
      <c r="R5" s="10" t="s">
        <v>4</v>
      </c>
      <c r="S5" s="10" t="s">
        <v>4</v>
      </c>
      <c r="T5" s="10" t="s">
        <v>4</v>
      </c>
      <c r="U5" s="48"/>
      <c r="V5" s="48"/>
      <c r="W5" s="49"/>
      <c r="AA5" s="50"/>
      <c r="AB5" s="51"/>
      <c r="AC5" s="52"/>
      <c r="AD5" s="141" t="s">
        <v>4</v>
      </c>
      <c r="AE5" s="141" t="s">
        <v>4</v>
      </c>
      <c r="AF5" s="53"/>
      <c r="AG5" s="142"/>
      <c r="AH5" s="142"/>
      <c r="AI5" s="54"/>
      <c r="AL5" s="385"/>
      <c r="AM5" s="384" t="s">
        <v>45</v>
      </c>
      <c r="AN5" s="377"/>
      <c r="AO5" s="374"/>
      <c r="AP5" s="382"/>
      <c r="AQ5" s="374"/>
      <c r="AR5" s="377"/>
    </row>
    <row r="6" spans="1:44" ht="15.95" customHeight="1">
      <c r="P6" s="55" t="s">
        <v>43</v>
      </c>
      <c r="Q6" s="265"/>
      <c r="R6" s="265"/>
      <c r="S6" s="266"/>
      <c r="T6" s="266"/>
      <c r="U6" s="247"/>
      <c r="V6" s="247"/>
      <c r="W6" s="57"/>
      <c r="AA6" s="50" t="s">
        <v>137</v>
      </c>
      <c r="AB6" s="51" t="s">
        <v>138</v>
      </c>
      <c r="AC6" s="278" t="s">
        <v>139</v>
      </c>
      <c r="AD6" s="279">
        <v>12600000</v>
      </c>
      <c r="AE6" s="279">
        <v>12600000</v>
      </c>
      <c r="AF6" s="51" t="s">
        <v>140</v>
      </c>
      <c r="AG6" s="51" t="s">
        <v>141</v>
      </c>
      <c r="AH6" s="51" t="s">
        <v>94</v>
      </c>
      <c r="AI6" s="54" t="s">
        <v>142</v>
      </c>
      <c r="AL6" s="388"/>
      <c r="AM6" s="385"/>
      <c r="AN6" s="378"/>
      <c r="AO6" s="375"/>
      <c r="AP6" s="383"/>
      <c r="AQ6" s="375"/>
      <c r="AR6" s="378"/>
    </row>
    <row r="7" spans="1:44" ht="15.95" customHeight="1">
      <c r="P7" s="60"/>
      <c r="Q7" s="56"/>
      <c r="R7" s="56"/>
      <c r="S7" s="56"/>
      <c r="T7" s="56"/>
      <c r="U7" s="247"/>
      <c r="V7" s="247"/>
      <c r="W7" s="57"/>
      <c r="AA7" s="50"/>
      <c r="AB7" s="51" t="s">
        <v>143</v>
      </c>
      <c r="AC7" s="278"/>
      <c r="AD7" s="50"/>
      <c r="AE7" s="51"/>
      <c r="AF7" s="51" t="s">
        <v>144</v>
      </c>
      <c r="AG7" s="51" t="s">
        <v>145</v>
      </c>
      <c r="AH7" s="51"/>
      <c r="AI7" s="54" t="s">
        <v>146</v>
      </c>
      <c r="AL7" s="36"/>
      <c r="AM7" s="36"/>
      <c r="AN7" s="37"/>
      <c r="AO7" s="170" t="s">
        <v>4</v>
      </c>
      <c r="AP7" s="36"/>
      <c r="AQ7" s="37"/>
      <c r="AR7" s="37"/>
    </row>
    <row r="8" spans="1:44" ht="15.95" customHeight="1">
      <c r="K8" s="235" t="s">
        <v>129</v>
      </c>
      <c r="L8" s="47"/>
      <c r="M8" s="47"/>
      <c r="P8" s="264" t="s">
        <v>130</v>
      </c>
      <c r="Q8" s="265"/>
      <c r="R8" s="265"/>
      <c r="S8" s="265"/>
      <c r="T8" s="265"/>
      <c r="U8" s="247"/>
      <c r="V8" s="247"/>
      <c r="W8" s="57"/>
      <c r="AA8" s="50"/>
      <c r="AB8" s="51"/>
      <c r="AC8" s="278"/>
      <c r="AD8" s="50"/>
      <c r="AE8" s="51"/>
      <c r="AF8" s="51"/>
      <c r="AG8" s="51"/>
      <c r="AH8" s="51"/>
      <c r="AI8" s="54"/>
      <c r="AL8" s="50" t="s">
        <v>160</v>
      </c>
      <c r="AM8" s="50"/>
      <c r="AN8" s="51" t="s">
        <v>161</v>
      </c>
      <c r="AO8" s="290">
        <v>1631000</v>
      </c>
      <c r="AP8" s="50" t="s">
        <v>140</v>
      </c>
      <c r="AQ8" s="51" t="s">
        <v>162</v>
      </c>
      <c r="AR8" s="51" t="s">
        <v>163</v>
      </c>
    </row>
    <row r="9" spans="1:44" ht="15.95" customHeight="1">
      <c r="P9" s="64"/>
      <c r="Q9" s="65"/>
      <c r="R9" s="65"/>
      <c r="S9" s="65"/>
      <c r="T9" s="65"/>
      <c r="U9" s="247"/>
      <c r="V9" s="247"/>
      <c r="W9" s="57"/>
      <c r="AA9" s="58" t="s">
        <v>147</v>
      </c>
      <c r="AB9" s="51" t="s">
        <v>148</v>
      </c>
      <c r="AC9" s="278" t="s">
        <v>149</v>
      </c>
      <c r="AD9" s="70">
        <v>200000</v>
      </c>
      <c r="AE9" s="318">
        <v>2400000</v>
      </c>
      <c r="AF9" s="51" t="s">
        <v>150</v>
      </c>
      <c r="AG9" s="51" t="s">
        <v>151</v>
      </c>
      <c r="AH9" s="280"/>
      <c r="AI9" s="54" t="s">
        <v>152</v>
      </c>
      <c r="AL9" s="50"/>
      <c r="AM9" s="50"/>
      <c r="AN9" s="51"/>
      <c r="AO9" s="278"/>
      <c r="AP9" s="291" t="s">
        <v>144</v>
      </c>
      <c r="AQ9" s="51"/>
      <c r="AR9" s="51" t="s">
        <v>164</v>
      </c>
    </row>
    <row r="10" spans="1:44" ht="15.95" customHeight="1">
      <c r="B10" s="248" t="s">
        <v>36</v>
      </c>
      <c r="P10" s="66"/>
      <c r="Q10" s="67"/>
      <c r="R10" s="67"/>
      <c r="S10" s="67"/>
      <c r="T10" s="67"/>
      <c r="U10" s="48"/>
      <c r="V10" s="48"/>
      <c r="W10" s="49"/>
      <c r="AA10" s="58"/>
      <c r="AB10" s="51" t="s">
        <v>153</v>
      </c>
      <c r="AC10" s="278"/>
      <c r="AD10" s="281" t="s">
        <v>154</v>
      </c>
      <c r="AE10" s="70"/>
      <c r="AF10" s="51" t="s">
        <v>144</v>
      </c>
      <c r="AG10" s="51" t="s">
        <v>155</v>
      </c>
      <c r="AH10" s="51"/>
      <c r="AI10" s="282" t="s">
        <v>156</v>
      </c>
      <c r="AL10" s="50"/>
      <c r="AM10" s="62" t="s">
        <v>37</v>
      </c>
      <c r="AN10" s="63" t="s">
        <v>38</v>
      </c>
      <c r="AO10" s="292">
        <v>67000</v>
      </c>
      <c r="AP10" s="50"/>
      <c r="AQ10" s="51"/>
      <c r="AR10" s="51"/>
    </row>
    <row r="11" spans="1:44" ht="15.95" customHeight="1">
      <c r="B11" s="248" t="s">
        <v>20</v>
      </c>
      <c r="P11" s="68" t="s">
        <v>7</v>
      </c>
      <c r="Q11" s="267"/>
      <c r="R11" s="267"/>
      <c r="S11" s="267"/>
      <c r="T11" s="267"/>
      <c r="U11" s="69"/>
      <c r="V11" s="69"/>
      <c r="W11" s="251"/>
      <c r="AA11" s="58"/>
      <c r="AB11" s="51"/>
      <c r="AC11" s="278"/>
      <c r="AD11" s="70"/>
      <c r="AE11" s="70"/>
      <c r="AF11" s="51"/>
      <c r="AG11" s="51"/>
      <c r="AH11" s="51"/>
      <c r="AI11" s="283" t="s">
        <v>157</v>
      </c>
      <c r="AL11" s="50"/>
      <c r="AM11" s="62"/>
      <c r="AN11" s="63"/>
      <c r="AO11" s="292"/>
      <c r="AP11" s="50"/>
      <c r="AQ11" s="51"/>
      <c r="AR11" s="51"/>
    </row>
    <row r="12" spans="1:44" ht="15.95" customHeight="1">
      <c r="T12" s="48"/>
      <c r="AA12" s="58"/>
      <c r="AB12" s="51"/>
      <c r="AC12" s="278"/>
      <c r="AD12" s="70"/>
      <c r="AE12" s="70"/>
      <c r="AF12" s="51"/>
      <c r="AG12" s="51"/>
      <c r="AH12" s="51"/>
      <c r="AI12" s="284">
        <v>44286</v>
      </c>
      <c r="AL12" s="50"/>
      <c r="AM12" s="62" t="s">
        <v>37</v>
      </c>
      <c r="AN12" s="63" t="s">
        <v>39</v>
      </c>
      <c r="AO12" s="292">
        <v>89000</v>
      </c>
      <c r="AP12" s="50"/>
      <c r="AQ12" s="51"/>
      <c r="AR12" s="51"/>
    </row>
    <row r="13" spans="1:44" ht="15.95" customHeight="1">
      <c r="Q13" s="11"/>
      <c r="R13" s="11"/>
      <c r="S13" s="11"/>
      <c r="T13" s="11"/>
      <c r="U13" s="247"/>
      <c r="V13" s="247"/>
      <c r="W13" s="247"/>
      <c r="AA13" s="58"/>
      <c r="AB13" s="51"/>
      <c r="AC13" s="278"/>
      <c r="AD13" s="70"/>
      <c r="AE13" s="70"/>
      <c r="AF13" s="51"/>
      <c r="AG13" s="51"/>
      <c r="AH13" s="51"/>
      <c r="AI13" s="54" t="s">
        <v>158</v>
      </c>
      <c r="AL13" s="50"/>
      <c r="AM13" s="62"/>
      <c r="AN13" s="63"/>
      <c r="AO13" s="292"/>
      <c r="AP13" s="50"/>
      <c r="AQ13" s="51"/>
      <c r="AR13" s="51"/>
    </row>
    <row r="14" spans="1:44" ht="15.95" customHeight="1">
      <c r="F14" s="361" t="s">
        <v>96</v>
      </c>
      <c r="G14" s="361"/>
      <c r="H14" s="361"/>
      <c r="I14" s="361"/>
      <c r="J14" s="361"/>
      <c r="K14" s="361"/>
      <c r="L14" s="361"/>
      <c r="O14" s="248" t="s">
        <v>8</v>
      </c>
      <c r="Q14" s="11"/>
      <c r="R14" s="11"/>
      <c r="S14" s="11"/>
      <c r="T14" s="11"/>
      <c r="U14" s="247"/>
      <c r="V14" s="247"/>
      <c r="W14" s="247"/>
      <c r="AA14" s="58"/>
      <c r="AB14" s="51"/>
      <c r="AC14" s="278"/>
      <c r="AD14" s="70"/>
      <c r="AE14" s="70"/>
      <c r="AF14" s="51"/>
      <c r="AG14" s="51"/>
      <c r="AH14" s="51"/>
      <c r="AI14" s="285">
        <v>9600000</v>
      </c>
      <c r="AL14" s="50"/>
      <c r="AM14" s="62"/>
      <c r="AN14" s="63"/>
      <c r="AO14" s="292"/>
      <c r="AP14" s="50"/>
      <c r="AQ14" s="51"/>
      <c r="AR14" s="51"/>
    </row>
    <row r="15" spans="1:44" ht="15.95" customHeight="1">
      <c r="F15" s="361"/>
      <c r="G15" s="361"/>
      <c r="H15" s="361"/>
      <c r="I15" s="361"/>
      <c r="J15" s="361"/>
      <c r="K15" s="361"/>
      <c r="L15" s="361"/>
      <c r="P15" s="71"/>
      <c r="Q15" s="12"/>
      <c r="R15" s="12"/>
      <c r="S15" s="350" t="s">
        <v>5</v>
      </c>
      <c r="T15" s="351"/>
      <c r="U15" s="71"/>
      <c r="V15" s="72"/>
      <c r="W15" s="39"/>
      <c r="AA15" s="58"/>
      <c r="AB15" s="51"/>
      <c r="AC15" s="278"/>
      <c r="AD15" s="70"/>
      <c r="AE15" s="70"/>
      <c r="AF15" s="51"/>
      <c r="AG15" s="51"/>
      <c r="AH15" s="51"/>
      <c r="AI15" s="286" t="s">
        <v>159</v>
      </c>
      <c r="AL15" s="62"/>
      <c r="AM15" s="62"/>
      <c r="AN15" s="62"/>
      <c r="AO15" s="62"/>
      <c r="AP15" s="62"/>
      <c r="AQ15" s="62"/>
      <c r="AR15" s="63"/>
    </row>
    <row r="16" spans="1:44" ht="15.95" customHeight="1">
      <c r="F16" s="361" t="s">
        <v>125</v>
      </c>
      <c r="G16" s="361"/>
      <c r="H16" s="361"/>
      <c r="I16" s="361"/>
      <c r="J16" s="361"/>
      <c r="K16" s="361"/>
      <c r="L16" s="361"/>
      <c r="P16" s="73" t="s">
        <v>9</v>
      </c>
      <c r="Q16" s="13" t="s">
        <v>10</v>
      </c>
      <c r="R16" s="13" t="s">
        <v>11</v>
      </c>
      <c r="S16" s="14" t="s">
        <v>1</v>
      </c>
      <c r="T16" s="14" t="s">
        <v>2</v>
      </c>
      <c r="U16" s="352" t="s">
        <v>6</v>
      </c>
      <c r="V16" s="353"/>
      <c r="W16" s="354"/>
      <c r="AA16" s="58"/>
      <c r="AB16" s="51"/>
      <c r="AC16" s="278"/>
      <c r="AD16" s="70"/>
      <c r="AE16" s="70"/>
      <c r="AF16" s="51"/>
      <c r="AG16" s="51"/>
      <c r="AH16" s="51"/>
      <c r="AI16" s="285">
        <v>200000</v>
      </c>
      <c r="AL16" s="62"/>
      <c r="AM16" s="62"/>
      <c r="AN16" s="62"/>
      <c r="AO16" s="62"/>
      <c r="AP16" s="62"/>
      <c r="AQ16" s="62"/>
      <c r="AR16" s="63"/>
    </row>
    <row r="17" spans="2:44" ht="15.95" customHeight="1">
      <c r="E17" s="261"/>
      <c r="F17" s="361"/>
      <c r="G17" s="361"/>
      <c r="H17" s="361"/>
      <c r="I17" s="361"/>
      <c r="J17" s="361"/>
      <c r="K17" s="361"/>
      <c r="L17" s="361"/>
      <c r="P17" s="74"/>
      <c r="Q17" s="15" t="s">
        <v>4</v>
      </c>
      <c r="R17" s="15" t="s">
        <v>4</v>
      </c>
      <c r="S17" s="15" t="s">
        <v>4</v>
      </c>
      <c r="T17" s="15" t="s">
        <v>4</v>
      </c>
      <c r="U17" s="75"/>
      <c r="V17" s="76"/>
      <c r="W17" s="77"/>
      <c r="AA17" s="58"/>
      <c r="AB17" s="51"/>
      <c r="AC17" s="52"/>
      <c r="AD17" s="237"/>
      <c r="AE17" s="237"/>
      <c r="AF17" s="51"/>
      <c r="AG17" s="143"/>
      <c r="AH17" s="143"/>
      <c r="AI17" s="54"/>
      <c r="AL17" s="62"/>
      <c r="AM17" s="62"/>
      <c r="AN17" s="62"/>
      <c r="AO17" s="62"/>
      <c r="AP17" s="62"/>
      <c r="AQ17" s="62"/>
      <c r="AR17" s="63"/>
    </row>
    <row r="18" spans="2:44" ht="15.95" customHeight="1">
      <c r="F18" s="362" t="s">
        <v>131</v>
      </c>
      <c r="G18" s="361"/>
      <c r="H18" s="361"/>
      <c r="I18" s="361"/>
      <c r="J18" s="361"/>
      <c r="K18" s="361"/>
      <c r="L18" s="361"/>
      <c r="P18" s="78" t="s">
        <v>41</v>
      </c>
      <c r="Q18" s="265"/>
      <c r="R18" s="265"/>
      <c r="S18" s="265"/>
      <c r="T18" s="265"/>
      <c r="U18" s="79"/>
      <c r="V18" s="81"/>
      <c r="W18" s="82"/>
      <c r="AA18" s="58"/>
      <c r="AB18" s="51"/>
      <c r="AC18" s="52"/>
      <c r="AD18" s="237"/>
      <c r="AE18" s="237"/>
      <c r="AF18" s="51"/>
      <c r="AG18" s="143"/>
      <c r="AH18" s="143"/>
      <c r="AI18" s="54"/>
      <c r="AL18" s="62"/>
      <c r="AM18" s="62"/>
      <c r="AN18" s="62"/>
      <c r="AO18" s="62"/>
      <c r="AP18" s="62"/>
      <c r="AQ18" s="62"/>
      <c r="AR18" s="63"/>
    </row>
    <row r="19" spans="2:44" ht="15.95" customHeight="1">
      <c r="F19" s="361"/>
      <c r="G19" s="361"/>
      <c r="H19" s="361"/>
      <c r="I19" s="361"/>
      <c r="J19" s="361"/>
      <c r="K19" s="361"/>
      <c r="L19" s="361"/>
      <c r="P19" s="83"/>
      <c r="Q19" s="56"/>
      <c r="R19" s="56"/>
      <c r="S19" s="265"/>
      <c r="T19" s="265"/>
      <c r="U19" s="79"/>
      <c r="V19" s="81"/>
      <c r="W19" s="82"/>
      <c r="AA19" s="58"/>
      <c r="AB19" s="51"/>
      <c r="AC19" s="52"/>
      <c r="AD19" s="237"/>
      <c r="AE19" s="237"/>
      <c r="AF19" s="51"/>
      <c r="AG19" s="143"/>
      <c r="AH19" s="143"/>
      <c r="AI19" s="54"/>
      <c r="AL19" s="62"/>
      <c r="AM19" s="62"/>
      <c r="AN19" s="62"/>
      <c r="AO19" s="62"/>
      <c r="AP19" s="62"/>
      <c r="AQ19" s="62"/>
      <c r="AR19" s="63"/>
    </row>
    <row r="20" spans="2:44" ht="15.95" customHeight="1">
      <c r="F20" s="361" t="s">
        <v>132</v>
      </c>
      <c r="G20" s="361"/>
      <c r="H20" s="361"/>
      <c r="I20" s="361"/>
      <c r="J20" s="361"/>
      <c r="K20" s="363" t="s">
        <v>47</v>
      </c>
      <c r="M20" s="262"/>
      <c r="P20" s="83" t="s">
        <v>48</v>
      </c>
      <c r="Q20" s="265"/>
      <c r="R20" s="265"/>
      <c r="S20" s="265"/>
      <c r="T20" s="265"/>
      <c r="U20" s="80"/>
      <c r="V20" s="81"/>
      <c r="W20" s="57"/>
      <c r="AA20" s="58"/>
      <c r="AB20" s="51"/>
      <c r="AC20" s="52"/>
      <c r="AD20" s="237"/>
      <c r="AE20" s="237"/>
      <c r="AF20" s="51"/>
      <c r="AG20" s="143"/>
      <c r="AH20" s="143"/>
      <c r="AI20" s="54"/>
      <c r="AL20" s="62"/>
      <c r="AM20" s="62"/>
      <c r="AN20" s="63"/>
      <c r="AO20" s="84"/>
      <c r="AP20" s="62"/>
      <c r="AQ20" s="63"/>
      <c r="AR20" s="63"/>
    </row>
    <row r="21" spans="2:44" ht="15.95" customHeight="1">
      <c r="C21" s="262"/>
      <c r="D21" s="262"/>
      <c r="E21" s="262"/>
      <c r="F21" s="361"/>
      <c r="G21" s="361"/>
      <c r="H21" s="361"/>
      <c r="I21" s="361"/>
      <c r="J21" s="361"/>
      <c r="K21" s="363"/>
      <c r="L21" s="262"/>
      <c r="M21" s="262"/>
      <c r="P21" s="83"/>
      <c r="Q21" s="56"/>
      <c r="R21" s="56"/>
      <c r="S21" s="265"/>
      <c r="T21" s="265"/>
      <c r="U21" s="80"/>
      <c r="V21" s="81"/>
      <c r="W21" s="57"/>
      <c r="AA21" s="58"/>
      <c r="AB21" s="51"/>
      <c r="AC21" s="52"/>
      <c r="AD21" s="237"/>
      <c r="AE21" s="237"/>
      <c r="AF21" s="51"/>
      <c r="AG21" s="143"/>
      <c r="AH21" s="143"/>
      <c r="AI21" s="54"/>
      <c r="AL21" s="62"/>
      <c r="AM21" s="62"/>
      <c r="AN21" s="63"/>
      <c r="AO21" s="84"/>
      <c r="AP21" s="62"/>
      <c r="AQ21" s="63"/>
      <c r="AR21" s="63"/>
    </row>
    <row r="22" spans="2:44" ht="15.95" customHeight="1">
      <c r="B22" s="262"/>
      <c r="C22" s="262"/>
      <c r="D22" s="262"/>
      <c r="E22" s="262"/>
      <c r="F22" s="262"/>
      <c r="G22" s="262"/>
      <c r="H22" s="262"/>
      <c r="I22" s="262"/>
      <c r="J22" s="262"/>
      <c r="K22" s="262"/>
      <c r="L22" s="262"/>
      <c r="M22" s="262"/>
      <c r="P22" s="83" t="s">
        <v>49</v>
      </c>
      <c r="Q22" s="265"/>
      <c r="R22" s="265"/>
      <c r="S22" s="265"/>
      <c r="T22" s="265"/>
      <c r="U22" s="247"/>
      <c r="V22" s="247"/>
      <c r="W22" s="57"/>
      <c r="AA22" s="58"/>
      <c r="AB22" s="51"/>
      <c r="AC22" s="52"/>
      <c r="AD22" s="237"/>
      <c r="AE22" s="237"/>
      <c r="AF22" s="51"/>
      <c r="AG22" s="143"/>
      <c r="AH22" s="143"/>
      <c r="AI22" s="54"/>
      <c r="AL22" s="62"/>
      <c r="AM22" s="62"/>
      <c r="AN22" s="63"/>
      <c r="AO22" s="84"/>
      <c r="AP22" s="62"/>
      <c r="AQ22" s="63"/>
      <c r="AR22" s="63"/>
    </row>
    <row r="23" spans="2:44" ht="15.95" customHeight="1">
      <c r="C23" s="120"/>
      <c r="D23" s="120"/>
      <c r="E23" s="120"/>
      <c r="F23" s="120"/>
      <c r="G23" s="120"/>
      <c r="H23" s="120"/>
      <c r="I23" s="120"/>
      <c r="J23" s="120"/>
      <c r="K23" s="120"/>
      <c r="L23" s="253"/>
      <c r="M23" s="262"/>
      <c r="O23" s="247"/>
      <c r="P23" s="86"/>
      <c r="Q23" s="56"/>
      <c r="R23" s="56"/>
      <c r="S23" s="265"/>
      <c r="T23" s="265"/>
      <c r="U23" s="247"/>
      <c r="V23" s="247"/>
      <c r="W23" s="57"/>
      <c r="AA23" s="58"/>
      <c r="AB23" s="51"/>
      <c r="AC23" s="52"/>
      <c r="AD23" s="237"/>
      <c r="AE23" s="237"/>
      <c r="AF23" s="51"/>
      <c r="AG23" s="143"/>
      <c r="AH23" s="143"/>
      <c r="AI23" s="54"/>
      <c r="AL23" s="62"/>
      <c r="AM23" s="62"/>
      <c r="AN23" s="63"/>
      <c r="AO23" s="84"/>
      <c r="AP23" s="62"/>
      <c r="AQ23" s="63"/>
      <c r="AR23" s="63"/>
    </row>
    <row r="24" spans="2:44" ht="15.95" customHeight="1">
      <c r="B24" s="364" t="s">
        <v>121</v>
      </c>
      <c r="C24" s="364"/>
      <c r="D24" s="364"/>
      <c r="E24" s="364"/>
      <c r="F24" s="364"/>
      <c r="G24" s="364"/>
      <c r="H24" s="364"/>
      <c r="I24" s="364"/>
      <c r="J24" s="364"/>
      <c r="K24" s="364"/>
      <c r="L24" s="364"/>
      <c r="M24" s="262"/>
      <c r="O24" s="247"/>
      <c r="P24" s="87" t="s">
        <v>50</v>
      </c>
      <c r="Q24" s="265"/>
      <c r="R24" s="265"/>
      <c r="S24" s="269"/>
      <c r="T24" s="269"/>
      <c r="U24" s="89"/>
      <c r="V24" s="247"/>
      <c r="W24" s="57"/>
      <c r="AA24" s="58"/>
      <c r="AB24" s="51"/>
      <c r="AC24" s="52"/>
      <c r="AD24" s="237"/>
      <c r="AE24" s="237"/>
      <c r="AF24" s="51"/>
      <c r="AG24" s="143"/>
      <c r="AH24" s="143"/>
      <c r="AI24" s="54"/>
      <c r="AL24" s="62"/>
      <c r="AM24" s="62"/>
      <c r="AN24" s="63"/>
      <c r="AO24" s="84"/>
      <c r="AP24" s="62"/>
      <c r="AQ24" s="63"/>
      <c r="AR24" s="63"/>
    </row>
    <row r="25" spans="2:44" ht="15.95" customHeight="1">
      <c r="B25" s="364"/>
      <c r="C25" s="364"/>
      <c r="D25" s="364"/>
      <c r="E25" s="364"/>
      <c r="F25" s="364"/>
      <c r="G25" s="364"/>
      <c r="H25" s="364"/>
      <c r="I25" s="364"/>
      <c r="J25" s="364"/>
      <c r="K25" s="364"/>
      <c r="L25" s="364"/>
      <c r="M25" s="262"/>
      <c r="P25" s="83"/>
      <c r="Q25" s="83"/>
      <c r="R25" s="83"/>
      <c r="S25" s="270"/>
      <c r="T25" s="270"/>
      <c r="U25" s="247"/>
      <c r="V25" s="247"/>
      <c r="W25" s="57"/>
      <c r="AA25" s="58"/>
      <c r="AB25" s="51"/>
      <c r="AC25" s="52"/>
      <c r="AD25" s="237"/>
      <c r="AE25" s="237"/>
      <c r="AF25" s="51"/>
      <c r="AG25" s="143"/>
      <c r="AH25" s="143"/>
      <c r="AI25" s="54"/>
      <c r="AL25" s="62"/>
      <c r="AM25" s="62"/>
      <c r="AN25" s="63"/>
      <c r="AO25" s="84"/>
      <c r="AP25" s="62"/>
      <c r="AQ25" s="63"/>
      <c r="AR25" s="63"/>
    </row>
    <row r="26" spans="2:44" ht="15.95" customHeight="1">
      <c r="B26" s="364"/>
      <c r="C26" s="364"/>
      <c r="D26" s="364"/>
      <c r="E26" s="364"/>
      <c r="F26" s="364"/>
      <c r="G26" s="364"/>
      <c r="H26" s="364"/>
      <c r="I26" s="364"/>
      <c r="J26" s="364"/>
      <c r="K26" s="364"/>
      <c r="L26" s="364"/>
      <c r="M26" s="262"/>
      <c r="P26" s="83" t="s">
        <v>51</v>
      </c>
      <c r="Q26" s="268"/>
      <c r="R26" s="268"/>
      <c r="S26" s="270"/>
      <c r="T26" s="270"/>
      <c r="U26" s="254" t="s">
        <v>68</v>
      </c>
      <c r="V26" s="276"/>
      <c r="W26" s="57" t="s">
        <v>40</v>
      </c>
      <c r="AA26" s="58"/>
      <c r="AB26" s="51"/>
      <c r="AC26" s="52"/>
      <c r="AD26" s="237"/>
      <c r="AE26" s="237"/>
      <c r="AF26" s="51"/>
      <c r="AG26" s="143"/>
      <c r="AH26" s="143"/>
      <c r="AI26" s="54"/>
      <c r="AL26" s="62"/>
      <c r="AM26" s="62"/>
      <c r="AN26" s="63"/>
      <c r="AO26" s="84"/>
      <c r="AP26" s="62"/>
      <c r="AQ26" s="63"/>
      <c r="AR26" s="63"/>
    </row>
    <row r="27" spans="2:44" ht="15.95" customHeight="1">
      <c r="P27" s="83"/>
      <c r="Q27" s="83"/>
      <c r="R27" s="83"/>
      <c r="S27" s="270"/>
      <c r="T27" s="270"/>
      <c r="U27" s="412" t="s">
        <v>71</v>
      </c>
      <c r="V27" s="413"/>
      <c r="W27" s="414"/>
      <c r="AA27" s="58"/>
      <c r="AB27" s="51"/>
      <c r="AC27" s="52"/>
      <c r="AD27" s="237"/>
      <c r="AE27" s="237"/>
      <c r="AF27" s="51"/>
      <c r="AG27" s="143"/>
      <c r="AH27" s="143"/>
      <c r="AI27" s="54"/>
      <c r="AL27" s="62"/>
      <c r="AM27" s="62"/>
      <c r="AN27" s="63"/>
      <c r="AO27" s="84"/>
      <c r="AP27" s="62"/>
      <c r="AQ27" s="63"/>
      <c r="AR27" s="63"/>
    </row>
    <row r="28" spans="2:44" ht="15.95" customHeight="1">
      <c r="B28" s="174" t="s">
        <v>18</v>
      </c>
      <c r="P28" s="83"/>
      <c r="Q28" s="83"/>
      <c r="R28" s="83"/>
      <c r="S28" s="270"/>
      <c r="T28" s="270"/>
      <c r="U28" s="247"/>
      <c r="V28" s="247"/>
      <c r="W28" s="57"/>
      <c r="AA28" s="58"/>
      <c r="AB28" s="51"/>
      <c r="AC28" s="52"/>
      <c r="AD28" s="237"/>
      <c r="AE28" s="237"/>
      <c r="AF28" s="51"/>
      <c r="AG28" s="143"/>
      <c r="AH28" s="143"/>
      <c r="AI28" s="54"/>
      <c r="AL28" s="62"/>
      <c r="AM28" s="62"/>
      <c r="AN28" s="63"/>
      <c r="AO28" s="84"/>
      <c r="AP28" s="62"/>
      <c r="AQ28" s="63"/>
      <c r="AR28" s="63"/>
    </row>
    <row r="29" spans="2:44" ht="15.95" customHeight="1">
      <c r="B29" s="128" t="s">
        <v>122</v>
      </c>
      <c r="P29" s="78" t="s">
        <v>52</v>
      </c>
      <c r="Q29" s="268"/>
      <c r="R29" s="268"/>
      <c r="S29" s="271"/>
      <c r="T29" s="269"/>
      <c r="U29" s="247" t="s">
        <v>53</v>
      </c>
      <c r="V29" s="247"/>
      <c r="W29" s="57"/>
      <c r="AA29" s="58"/>
      <c r="AB29" s="51"/>
      <c r="AC29" s="52"/>
      <c r="AD29" s="237"/>
      <c r="AE29" s="237"/>
      <c r="AF29" s="51"/>
      <c r="AG29" s="143"/>
      <c r="AH29" s="143"/>
      <c r="AI29" s="54"/>
      <c r="AL29" s="62"/>
      <c r="AM29" s="62"/>
      <c r="AN29" s="63"/>
      <c r="AO29" s="84"/>
      <c r="AP29" s="62"/>
      <c r="AQ29" s="63"/>
      <c r="AR29" s="63"/>
    </row>
    <row r="30" spans="2:44" ht="15.95" customHeight="1">
      <c r="B30" s="365" t="s">
        <v>126</v>
      </c>
      <c r="C30" s="365"/>
      <c r="D30" s="365"/>
      <c r="E30" s="365"/>
      <c r="F30" s="365"/>
      <c r="G30" s="365"/>
      <c r="H30" s="365"/>
      <c r="I30" s="365"/>
      <c r="J30" s="365"/>
      <c r="K30" s="365"/>
      <c r="L30" s="120"/>
      <c r="P30" s="91"/>
      <c r="Q30" s="92"/>
      <c r="R30" s="92"/>
      <c r="S30" s="272"/>
      <c r="T30" s="272"/>
      <c r="U30" s="409" t="s">
        <v>89</v>
      </c>
      <c r="V30" s="410"/>
      <c r="W30" s="411"/>
      <c r="AA30" s="58"/>
      <c r="AB30" s="51"/>
      <c r="AC30" s="52"/>
      <c r="AD30" s="237"/>
      <c r="AE30" s="237"/>
      <c r="AF30" s="51"/>
      <c r="AG30" s="143"/>
      <c r="AH30" s="143"/>
      <c r="AI30" s="54"/>
      <c r="AL30" s="62"/>
      <c r="AM30" s="62"/>
      <c r="AN30" s="63"/>
      <c r="AO30" s="84"/>
      <c r="AP30" s="62"/>
      <c r="AQ30" s="63"/>
      <c r="AR30" s="63"/>
    </row>
    <row r="31" spans="2:44" ht="15.95" customHeight="1">
      <c r="B31" s="365"/>
      <c r="C31" s="365"/>
      <c r="D31" s="365"/>
      <c r="E31" s="365"/>
      <c r="F31" s="365"/>
      <c r="G31" s="365"/>
      <c r="H31" s="365"/>
      <c r="I31" s="365"/>
      <c r="J31" s="365"/>
      <c r="K31" s="365"/>
      <c r="L31" s="120"/>
      <c r="P31" s="93"/>
      <c r="Q31" s="92"/>
      <c r="R31" s="92"/>
      <c r="S31" s="272"/>
      <c r="T31" s="272"/>
      <c r="U31" s="255"/>
      <c r="V31" s="255"/>
      <c r="W31" s="95"/>
      <c r="AA31" s="58"/>
      <c r="AB31" s="51"/>
      <c r="AC31" s="52"/>
      <c r="AD31" s="237"/>
      <c r="AE31" s="237"/>
      <c r="AF31" s="51"/>
      <c r="AG31" s="143"/>
      <c r="AH31" s="143"/>
      <c r="AI31" s="54"/>
      <c r="AL31" s="62"/>
      <c r="AM31" s="62"/>
      <c r="AN31" s="63"/>
      <c r="AO31" s="84"/>
      <c r="AP31" s="62"/>
      <c r="AQ31" s="63"/>
      <c r="AR31" s="63"/>
    </row>
    <row r="32" spans="2:44" ht="15" customHeight="1">
      <c r="P32" s="275" t="s">
        <v>54</v>
      </c>
      <c r="Q32" s="265"/>
      <c r="R32" s="265"/>
      <c r="S32" s="269"/>
      <c r="T32" s="269"/>
      <c r="U32" s="400" t="str">
        <f>IF(P32="","","研究管理運営機関の直接経費15％以内")</f>
        <v>研究管理運営機関の直接経費15％以内</v>
      </c>
      <c r="V32" s="401"/>
      <c r="W32" s="415"/>
      <c r="AA32" s="58"/>
      <c r="AB32" s="51"/>
      <c r="AC32" s="52"/>
      <c r="AD32" s="237"/>
      <c r="AE32" s="237"/>
      <c r="AF32" s="51"/>
      <c r="AG32" s="143"/>
      <c r="AH32" s="143"/>
      <c r="AI32" s="54"/>
      <c r="AL32" s="62"/>
      <c r="AM32" s="62"/>
      <c r="AN32" s="63"/>
      <c r="AO32" s="84"/>
      <c r="AP32" s="62"/>
      <c r="AQ32" s="63"/>
      <c r="AR32" s="63"/>
    </row>
    <row r="33" spans="2:44" ht="15.95" customHeight="1">
      <c r="B33" s="128" t="s">
        <v>12</v>
      </c>
      <c r="P33" s="83"/>
      <c r="Q33" s="56"/>
      <c r="R33" s="56"/>
      <c r="S33" s="269"/>
      <c r="T33" s="269"/>
      <c r="U33" s="409" t="s">
        <v>136</v>
      </c>
      <c r="V33" s="410"/>
      <c r="W33" s="411"/>
      <c r="AA33" s="58"/>
      <c r="AB33" s="51"/>
      <c r="AC33" s="52"/>
      <c r="AD33" s="237"/>
      <c r="AE33" s="237"/>
      <c r="AF33" s="51"/>
      <c r="AG33" s="143"/>
      <c r="AH33" s="143"/>
      <c r="AI33" s="54"/>
      <c r="AL33" s="62"/>
      <c r="AM33" s="62"/>
      <c r="AN33" s="63"/>
      <c r="AO33" s="84"/>
      <c r="AP33" s="62"/>
      <c r="AQ33" s="63"/>
      <c r="AR33" s="63"/>
    </row>
    <row r="34" spans="2:44" ht="15.95" customHeight="1">
      <c r="B34" s="263" t="s">
        <v>133</v>
      </c>
      <c r="E34" s="416" t="s">
        <v>127</v>
      </c>
      <c r="F34" s="416"/>
      <c r="G34" s="416"/>
      <c r="H34" s="416"/>
      <c r="I34" s="416"/>
      <c r="J34" s="416"/>
      <c r="K34" s="416"/>
      <c r="L34" s="416"/>
      <c r="P34" s="83"/>
      <c r="Q34" s="56"/>
      <c r="R34" s="56"/>
      <c r="S34" s="265"/>
      <c r="T34" s="265"/>
      <c r="U34" s="80"/>
      <c r="V34" s="81"/>
      <c r="W34" s="57"/>
      <c r="AA34" s="58"/>
      <c r="AB34" s="51"/>
      <c r="AC34" s="52"/>
      <c r="AD34" s="237"/>
      <c r="AE34" s="237"/>
      <c r="AF34" s="51"/>
      <c r="AG34" s="143"/>
      <c r="AH34" s="143"/>
      <c r="AI34" s="54"/>
      <c r="AL34" s="62"/>
      <c r="AM34" s="62"/>
      <c r="AN34" s="63"/>
      <c r="AO34" s="84"/>
      <c r="AP34" s="62"/>
      <c r="AQ34" s="63"/>
      <c r="AR34" s="63"/>
    </row>
    <row r="35" spans="2:44" ht="15.95" customHeight="1">
      <c r="B35" s="263" t="s">
        <v>134</v>
      </c>
      <c r="P35" s="74"/>
      <c r="Q35" s="97"/>
      <c r="R35" s="97"/>
      <c r="S35" s="273"/>
      <c r="T35" s="273"/>
      <c r="U35" s="76"/>
      <c r="V35" s="76"/>
      <c r="W35" s="98"/>
      <c r="AA35" s="58"/>
      <c r="AB35" s="51"/>
      <c r="AC35" s="52"/>
      <c r="AD35" s="237"/>
      <c r="AE35" s="237"/>
      <c r="AF35" s="51"/>
      <c r="AG35" s="143"/>
      <c r="AH35" s="143"/>
      <c r="AI35" s="54"/>
      <c r="AL35" s="62"/>
      <c r="AM35" s="62"/>
      <c r="AN35" s="63"/>
      <c r="AO35" s="84"/>
      <c r="AP35" s="62"/>
      <c r="AQ35" s="63"/>
      <c r="AR35" s="63"/>
    </row>
    <row r="36" spans="2:44" ht="15.95" customHeight="1">
      <c r="P36" s="99" t="s">
        <v>7</v>
      </c>
      <c r="Q36" s="274"/>
      <c r="R36" s="274"/>
      <c r="S36" s="274"/>
      <c r="T36" s="274"/>
      <c r="U36" s="100"/>
      <c r="V36" s="100"/>
      <c r="W36" s="101"/>
      <c r="AA36" s="58"/>
      <c r="AB36" s="51"/>
      <c r="AC36" s="52"/>
      <c r="AD36" s="237"/>
      <c r="AE36" s="237"/>
      <c r="AF36" s="51"/>
      <c r="AG36" s="143"/>
      <c r="AH36" s="143"/>
      <c r="AI36" s="54"/>
      <c r="AL36" s="62"/>
      <c r="AM36" s="62"/>
      <c r="AN36" s="63"/>
      <c r="AO36" s="84"/>
      <c r="AP36" s="62"/>
      <c r="AQ36" s="63"/>
      <c r="AR36" s="63"/>
    </row>
    <row r="37" spans="2:44" ht="15.95" customHeight="1">
      <c r="B37" s="423" t="s">
        <v>181</v>
      </c>
      <c r="C37" s="423"/>
      <c r="D37" s="423"/>
      <c r="E37" s="423"/>
      <c r="F37" s="423"/>
      <c r="G37" s="423"/>
      <c r="H37" s="423"/>
      <c r="I37" s="423"/>
      <c r="J37" s="423"/>
      <c r="K37" s="423"/>
      <c r="L37" s="423"/>
      <c r="P37" s="102"/>
      <c r="Q37" s="103"/>
      <c r="R37" s="103"/>
      <c r="S37" s="103"/>
      <c r="T37" s="103"/>
      <c r="U37" s="247"/>
      <c r="V37" s="247"/>
      <c r="W37" s="247"/>
      <c r="AA37" s="104"/>
      <c r="AB37" s="104"/>
      <c r="AC37" s="118"/>
      <c r="AD37" s="238"/>
      <c r="AE37" s="238"/>
      <c r="AF37" s="104"/>
      <c r="AG37" s="104"/>
      <c r="AH37" s="104"/>
      <c r="AI37" s="104"/>
      <c r="AL37" s="62"/>
      <c r="AM37" s="62"/>
      <c r="AN37" s="63"/>
      <c r="AO37" s="84"/>
      <c r="AP37" s="62"/>
      <c r="AQ37" s="63"/>
      <c r="AR37" s="63"/>
    </row>
    <row r="38" spans="2:44" ht="15.95" customHeight="1">
      <c r="B38" s="418" t="s">
        <v>182</v>
      </c>
      <c r="C38" s="418"/>
      <c r="D38" s="418"/>
      <c r="E38" s="418"/>
      <c r="F38" s="418"/>
      <c r="G38" s="418"/>
      <c r="H38" s="418"/>
      <c r="I38" s="418"/>
      <c r="J38" s="418"/>
      <c r="K38" s="418"/>
      <c r="L38" s="418"/>
      <c r="P38" s="419" t="s">
        <v>135</v>
      </c>
      <c r="Q38" s="419"/>
      <c r="R38" s="419"/>
      <c r="S38" s="419"/>
      <c r="T38" s="419"/>
      <c r="U38" s="419"/>
      <c r="V38" s="419"/>
      <c r="W38" s="419"/>
      <c r="AA38" s="246" t="s">
        <v>19</v>
      </c>
      <c r="AB38" s="250"/>
      <c r="AC38" s="116"/>
      <c r="AD38" s="105"/>
      <c r="AE38" s="287">
        <v>15000000</v>
      </c>
      <c r="AF38" s="105"/>
      <c r="AG38" s="105"/>
      <c r="AH38" s="105"/>
      <c r="AI38" s="250"/>
      <c r="AL38" s="104"/>
      <c r="AM38" s="104"/>
      <c r="AN38" s="104"/>
      <c r="AO38" s="67"/>
      <c r="AP38" s="104"/>
      <c r="AQ38" s="104"/>
      <c r="AR38" s="104"/>
    </row>
    <row r="39" spans="2:44" ht="15.95" customHeight="1">
      <c r="B39" s="420" t="s">
        <v>183</v>
      </c>
      <c r="C39" s="420"/>
      <c r="D39" s="420"/>
      <c r="E39" s="420"/>
      <c r="F39" s="420"/>
      <c r="G39" s="420"/>
      <c r="H39" s="420"/>
      <c r="I39" s="420"/>
      <c r="J39" s="420"/>
      <c r="K39" s="420"/>
      <c r="L39" s="420"/>
      <c r="P39" s="419"/>
      <c r="Q39" s="419"/>
      <c r="R39" s="419"/>
      <c r="S39" s="419"/>
      <c r="T39" s="419"/>
      <c r="U39" s="419"/>
      <c r="V39" s="419"/>
      <c r="W39" s="419"/>
      <c r="AA39" s="129"/>
      <c r="AB39" s="130"/>
      <c r="AC39" s="131"/>
      <c r="AD39" s="132"/>
      <c r="AE39" s="132"/>
      <c r="AF39" s="130"/>
      <c r="AG39" s="130"/>
      <c r="AH39" s="130"/>
      <c r="AI39" s="129"/>
      <c r="AL39" s="246" t="s">
        <v>19</v>
      </c>
      <c r="AM39" s="246"/>
      <c r="AN39" s="250"/>
      <c r="AO39" s="169">
        <v>1631000</v>
      </c>
      <c r="AP39" s="105"/>
      <c r="AQ39" s="105"/>
      <c r="AR39" s="250"/>
    </row>
    <row r="40" spans="2:44" ht="15.95" customHeight="1">
      <c r="B40" s="366"/>
      <c r="C40" s="366"/>
      <c r="D40" s="366"/>
      <c r="E40" s="366"/>
      <c r="F40" s="366"/>
      <c r="G40" s="366"/>
      <c r="H40" s="366"/>
      <c r="I40" s="366"/>
      <c r="J40" s="366"/>
      <c r="K40" s="366"/>
      <c r="L40" s="366"/>
      <c r="P40" s="102"/>
      <c r="Q40" s="103"/>
      <c r="R40" s="103"/>
      <c r="S40" s="103"/>
      <c r="T40" s="103"/>
      <c r="U40" s="247"/>
      <c r="V40" s="247"/>
      <c r="W40" s="247"/>
      <c r="AA40" s="288" t="s">
        <v>87</v>
      </c>
      <c r="AB40" s="289"/>
      <c r="AC40" s="289"/>
      <c r="AD40" s="289"/>
      <c r="AE40" s="289"/>
      <c r="AF40" s="289"/>
      <c r="AG40" s="289"/>
      <c r="AH40" s="289"/>
      <c r="AI40" s="289"/>
      <c r="AL40" s="38"/>
      <c r="AM40" s="38"/>
      <c r="AN40" s="38"/>
      <c r="AO40" s="61"/>
      <c r="AP40" s="38"/>
      <c r="AQ40" s="38"/>
      <c r="AR40" s="38"/>
    </row>
    <row r="41" spans="2:44" ht="15.95" customHeight="1">
      <c r="P41" s="108"/>
      <c r="Q41" s="103"/>
      <c r="R41" s="103"/>
      <c r="S41" s="103"/>
      <c r="T41" s="103"/>
      <c r="U41" s="247"/>
      <c r="V41" s="247"/>
      <c r="W41" s="247"/>
      <c r="AA41" s="421" t="s">
        <v>88</v>
      </c>
      <c r="AB41" s="421"/>
      <c r="AC41" s="421"/>
      <c r="AD41" s="421"/>
      <c r="AE41" s="421"/>
      <c r="AF41" s="421"/>
      <c r="AG41" s="421"/>
      <c r="AH41" s="421"/>
      <c r="AI41" s="421"/>
      <c r="AL41" s="293" t="s">
        <v>165</v>
      </c>
      <c r="AM41" s="293"/>
      <c r="AN41" s="293"/>
      <c r="AO41" s="277"/>
      <c r="AP41" s="293"/>
      <c r="AQ41" s="293"/>
      <c r="AR41" s="293"/>
    </row>
    <row r="42" spans="2:44" ht="15.95" customHeight="1">
      <c r="B42" s="128" t="s">
        <v>35</v>
      </c>
      <c r="P42" s="109"/>
      <c r="Q42" s="110"/>
      <c r="R42" s="110"/>
      <c r="S42" s="110"/>
      <c r="T42" s="110"/>
      <c r="U42" s="247"/>
      <c r="V42" s="247"/>
      <c r="W42" s="247"/>
      <c r="AA42" s="422" t="s">
        <v>185</v>
      </c>
      <c r="AB42" s="422"/>
      <c r="AC42" s="422"/>
      <c r="AD42" s="422"/>
      <c r="AE42" s="422"/>
      <c r="AF42" s="422"/>
      <c r="AG42" s="422"/>
      <c r="AH42" s="422"/>
      <c r="AI42" s="422"/>
      <c r="AL42" s="293" t="s">
        <v>166</v>
      </c>
      <c r="AM42" s="288"/>
      <c r="AN42" s="288"/>
      <c r="AO42" s="288"/>
      <c r="AP42" s="288"/>
      <c r="AQ42" s="288"/>
      <c r="AR42" s="288"/>
    </row>
    <row r="43" spans="2:44" ht="15.95" customHeight="1">
      <c r="B43" s="263" t="s">
        <v>123</v>
      </c>
      <c r="P43" s="111"/>
      <c r="Q43" s="112"/>
      <c r="R43" s="112"/>
      <c r="S43" s="112"/>
      <c r="T43" s="112"/>
      <c r="U43" s="247"/>
      <c r="V43" s="247"/>
      <c r="W43" s="247"/>
      <c r="AA43" s="422"/>
      <c r="AB43" s="422"/>
      <c r="AC43" s="422"/>
      <c r="AD43" s="422"/>
      <c r="AE43" s="422"/>
      <c r="AF43" s="422"/>
      <c r="AG43" s="422"/>
      <c r="AH43" s="422"/>
      <c r="AI43" s="422"/>
      <c r="AL43" s="293" t="s">
        <v>167</v>
      </c>
      <c r="AM43" s="288"/>
      <c r="AN43" s="288"/>
      <c r="AO43" s="288"/>
      <c r="AP43" s="288"/>
      <c r="AQ43" s="288"/>
      <c r="AR43" s="288"/>
    </row>
    <row r="44" spans="2:44" ht="15.95" customHeight="1">
      <c r="P44" s="113"/>
      <c r="Q44" s="114"/>
      <c r="R44" s="114"/>
      <c r="S44" s="114"/>
      <c r="T44" s="114"/>
      <c r="U44" s="247"/>
      <c r="V44" s="247"/>
      <c r="W44" s="247"/>
      <c r="AA44" s="422"/>
      <c r="AB44" s="422"/>
      <c r="AC44" s="422"/>
      <c r="AD44" s="422"/>
      <c r="AE44" s="422"/>
      <c r="AF44" s="422"/>
      <c r="AG44" s="422"/>
      <c r="AH44" s="422"/>
      <c r="AI44" s="422"/>
      <c r="AL44" s="293" t="s">
        <v>168</v>
      </c>
      <c r="AM44" s="288"/>
      <c r="AN44" s="288"/>
      <c r="AO44" s="288"/>
      <c r="AP44" s="288"/>
      <c r="AQ44" s="288"/>
      <c r="AR44" s="288"/>
    </row>
    <row r="45" spans="2:44" ht="15.95" customHeight="1">
      <c r="P45" s="115"/>
      <c r="Q45" s="114"/>
      <c r="R45" s="114"/>
      <c r="S45" s="114"/>
      <c r="T45" s="114"/>
      <c r="U45" s="247"/>
      <c r="V45" s="247"/>
      <c r="W45" s="247"/>
      <c r="AA45" s="422"/>
      <c r="AB45" s="422"/>
      <c r="AC45" s="422"/>
      <c r="AD45" s="422"/>
      <c r="AE45" s="422"/>
      <c r="AF45" s="422"/>
      <c r="AG45" s="422"/>
      <c r="AH45" s="422"/>
      <c r="AI45" s="422"/>
      <c r="AL45" s="417" t="s">
        <v>169</v>
      </c>
      <c r="AM45" s="417"/>
      <c r="AN45" s="417"/>
      <c r="AO45" s="417"/>
      <c r="AP45" s="417"/>
      <c r="AQ45" s="417"/>
      <c r="AR45" s="417"/>
    </row>
    <row r="46" spans="2:44" ht="15.95" customHeight="1">
      <c r="Q46" s="114"/>
      <c r="R46" s="114"/>
      <c r="S46" s="114"/>
      <c r="T46" s="114"/>
      <c r="U46" s="247"/>
      <c r="V46" s="247"/>
      <c r="W46" s="247"/>
      <c r="AA46" s="422"/>
      <c r="AB46" s="422"/>
      <c r="AC46" s="422"/>
      <c r="AD46" s="422"/>
      <c r="AE46" s="422"/>
      <c r="AF46" s="422"/>
      <c r="AG46" s="422"/>
      <c r="AH46" s="422"/>
      <c r="AI46" s="422"/>
      <c r="AL46" s="417"/>
      <c r="AM46" s="417"/>
      <c r="AN46" s="417"/>
      <c r="AO46" s="417"/>
      <c r="AP46" s="417"/>
      <c r="AQ46" s="417"/>
      <c r="AR46" s="417"/>
    </row>
    <row r="47" spans="2:44" ht="15.95" customHeight="1">
      <c r="B47" s="345" t="s">
        <v>128</v>
      </c>
      <c r="C47" s="345"/>
      <c r="D47" s="345"/>
      <c r="E47" s="345"/>
      <c r="F47" s="345"/>
      <c r="G47" s="345"/>
      <c r="H47" s="345"/>
      <c r="I47" s="345"/>
      <c r="J47" s="345"/>
      <c r="K47" s="345"/>
      <c r="L47" s="345"/>
      <c r="P47" s="107"/>
      <c r="Q47" s="114"/>
      <c r="R47" s="114"/>
      <c r="S47" s="114"/>
      <c r="T47" s="114"/>
      <c r="U47" s="247"/>
      <c r="V47" s="247"/>
      <c r="W47" s="247"/>
      <c r="AA47" s="422"/>
      <c r="AB47" s="422"/>
      <c r="AC47" s="422"/>
      <c r="AD47" s="422"/>
      <c r="AE47" s="422"/>
      <c r="AF47" s="422"/>
      <c r="AG47" s="422"/>
      <c r="AH47" s="422"/>
      <c r="AI47" s="422"/>
    </row>
    <row r="48" spans="2:44" ht="15.95" customHeight="1">
      <c r="P48" s="106"/>
      <c r="Q48" s="114"/>
      <c r="R48" s="114"/>
      <c r="S48" s="114"/>
      <c r="T48" s="114"/>
      <c r="U48" s="247"/>
      <c r="V48" s="247"/>
      <c r="W48" s="247"/>
      <c r="AA48" s="422"/>
      <c r="AB48" s="422"/>
      <c r="AC48" s="422"/>
      <c r="AD48" s="422"/>
      <c r="AE48" s="422"/>
      <c r="AF48" s="422"/>
      <c r="AG48" s="422"/>
      <c r="AH48" s="422"/>
      <c r="AI48" s="422"/>
    </row>
    <row r="49" spans="1:37" ht="15.95" customHeight="1">
      <c r="N49" s="252"/>
      <c r="O49" s="252"/>
      <c r="P49" s="252"/>
      <c r="Q49" s="252"/>
      <c r="R49" s="252"/>
      <c r="S49" s="252"/>
      <c r="T49" s="252"/>
      <c r="U49" s="252"/>
      <c r="V49" s="252"/>
      <c r="W49" s="252"/>
      <c r="Z49" s="85"/>
      <c r="AJ49" s="252"/>
      <c r="AK49" s="119"/>
    </row>
    <row r="50" spans="1:37" ht="15.95" customHeight="1">
      <c r="A50" s="345"/>
      <c r="B50" s="345"/>
      <c r="C50" s="345"/>
      <c r="D50" s="345"/>
      <c r="E50" s="345"/>
      <c r="F50" s="345"/>
      <c r="G50" s="345"/>
      <c r="H50" s="345"/>
      <c r="I50" s="345"/>
      <c r="J50" s="345"/>
      <c r="K50" s="345"/>
      <c r="L50" s="252"/>
      <c r="M50" s="252"/>
      <c r="Q50" s="114"/>
      <c r="R50" s="114"/>
      <c r="S50" s="114"/>
      <c r="T50" s="114"/>
      <c r="U50" s="247"/>
      <c r="V50" s="247"/>
      <c r="W50" s="247"/>
    </row>
    <row r="51" spans="1:37" ht="15.95" customHeight="1"/>
    <row r="52" spans="1:37" ht="15.95" customHeight="1"/>
    <row r="53" spans="1:37" ht="15.95" customHeight="1"/>
    <row r="54" spans="1:37" ht="15.95" customHeight="1"/>
    <row r="55" spans="1:37" ht="15.95" customHeight="1"/>
    <row r="56" spans="1:37" ht="15.95" customHeight="1"/>
    <row r="57" spans="1:37" ht="15.95" customHeight="1"/>
    <row r="58" spans="1:37" ht="15.95" customHeight="1"/>
    <row r="59" spans="1:37" ht="15.95" customHeight="1"/>
    <row r="60" spans="1:37" ht="15.95" customHeight="1"/>
    <row r="61" spans="1:37" ht="15.95" customHeight="1"/>
    <row r="62" spans="1:37" ht="15.95" customHeight="1"/>
    <row r="63" spans="1:37" ht="15.95" customHeight="1"/>
    <row r="64" spans="1:37"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spans="16:35" ht="15.95" customHeight="1"/>
    <row r="98" spans="16:35" ht="15.95" customHeight="1">
      <c r="AA98" s="389" t="s">
        <v>116</v>
      </c>
      <c r="AB98" s="389"/>
      <c r="AC98" s="389"/>
      <c r="AD98" s="389"/>
      <c r="AE98" s="389"/>
      <c r="AF98" s="389"/>
      <c r="AG98" s="389"/>
      <c r="AH98" s="389"/>
      <c r="AI98" s="389"/>
    </row>
    <row r="99" spans="16:35" ht="15.95" customHeight="1">
      <c r="P99" s="149"/>
      <c r="AA99" s="389"/>
      <c r="AB99" s="389"/>
      <c r="AC99" s="389"/>
      <c r="AD99" s="389"/>
      <c r="AE99" s="389"/>
      <c r="AF99" s="389"/>
      <c r="AG99" s="389"/>
      <c r="AH99" s="389"/>
      <c r="AI99" s="389"/>
    </row>
    <row r="100" spans="16:35" ht="12">
      <c r="P100" s="149"/>
      <c r="AA100" s="389"/>
      <c r="AB100" s="389"/>
      <c r="AC100" s="389"/>
      <c r="AD100" s="389"/>
      <c r="AE100" s="389"/>
      <c r="AF100" s="389"/>
      <c r="AG100" s="389"/>
      <c r="AH100" s="389"/>
      <c r="AI100" s="389"/>
    </row>
    <row r="101" spans="16:35" ht="12">
      <c r="P101" s="150"/>
      <c r="AA101" s="389"/>
      <c r="AB101" s="389"/>
      <c r="AC101" s="389"/>
      <c r="AD101" s="389"/>
      <c r="AE101" s="389"/>
      <c r="AF101" s="389"/>
      <c r="AG101" s="389"/>
      <c r="AH101" s="389"/>
      <c r="AI101" s="389"/>
    </row>
    <row r="102" spans="16:35" ht="12">
      <c r="P102" s="150"/>
      <c r="AA102" s="389"/>
      <c r="AB102" s="389"/>
      <c r="AC102" s="389"/>
      <c r="AD102" s="389"/>
      <c r="AE102" s="389"/>
      <c r="AF102" s="389"/>
      <c r="AG102" s="389"/>
      <c r="AH102" s="389"/>
      <c r="AI102" s="389"/>
    </row>
    <row r="103" spans="16:35" ht="12">
      <c r="P103" s="150"/>
      <c r="AA103" s="389"/>
      <c r="AB103" s="389"/>
      <c r="AC103" s="389"/>
      <c r="AD103" s="389"/>
      <c r="AE103" s="389"/>
      <c r="AF103" s="389"/>
      <c r="AG103" s="389"/>
      <c r="AH103" s="389"/>
      <c r="AI103" s="389"/>
    </row>
    <row r="104" spans="16:35" ht="12">
      <c r="P104" s="150"/>
      <c r="AA104" s="389"/>
      <c r="AB104" s="389"/>
      <c r="AC104" s="389"/>
      <c r="AD104" s="389"/>
      <c r="AE104" s="389"/>
      <c r="AF104" s="389"/>
      <c r="AG104" s="389"/>
      <c r="AH104" s="389"/>
      <c r="AI104" s="389"/>
    </row>
    <row r="105" spans="16:35" ht="12">
      <c r="P105" s="150"/>
    </row>
    <row r="106" spans="16:35" ht="12">
      <c r="P106" s="150"/>
    </row>
    <row r="107" spans="16:35" ht="12">
      <c r="P107" s="150"/>
    </row>
    <row r="108" spans="16:35" ht="12">
      <c r="P108" s="150"/>
    </row>
    <row r="109" spans="16:35" ht="12">
      <c r="P109" s="150"/>
    </row>
    <row r="110" spans="16:35" ht="12">
      <c r="P110" s="150"/>
    </row>
    <row r="111" spans="16:35" ht="12">
      <c r="P111" s="150"/>
    </row>
    <row r="112" spans="16:35" ht="12">
      <c r="P112" s="150"/>
    </row>
    <row r="113" spans="16:16" ht="12">
      <c r="P113" s="150"/>
    </row>
    <row r="114" spans="16:16" ht="12">
      <c r="P114" s="150"/>
    </row>
    <row r="115" spans="16:16" ht="12">
      <c r="P115" s="150"/>
    </row>
    <row r="116" spans="16:16" ht="12">
      <c r="P116" s="150"/>
    </row>
    <row r="117" spans="16:16" ht="12">
      <c r="P117" s="150"/>
    </row>
    <row r="118" spans="16:16" ht="12">
      <c r="P118" s="150"/>
    </row>
    <row r="119" spans="16:16" ht="12">
      <c r="P119" s="150"/>
    </row>
    <row r="120" spans="16:16" ht="12">
      <c r="P120" s="150"/>
    </row>
    <row r="121" spans="16:16" ht="12">
      <c r="P121" s="150"/>
    </row>
    <row r="122" spans="16:16" ht="12">
      <c r="P122" s="150"/>
    </row>
    <row r="123" spans="16:16" ht="12">
      <c r="P123" s="150"/>
    </row>
    <row r="124" spans="16:16" ht="12">
      <c r="P124" s="150"/>
    </row>
    <row r="125" spans="16:16" ht="12">
      <c r="P125" s="150"/>
    </row>
    <row r="126" spans="16:16" ht="12">
      <c r="P126" s="150"/>
    </row>
    <row r="127" spans="16:16" ht="12">
      <c r="P127" s="150"/>
    </row>
    <row r="128" spans="16:16" ht="12">
      <c r="P128" s="150"/>
    </row>
    <row r="129" spans="16:16" ht="12">
      <c r="P129" s="150"/>
    </row>
    <row r="130" spans="16:16" ht="12">
      <c r="P130" s="150"/>
    </row>
    <row r="131" spans="16:16" ht="12">
      <c r="P131" s="150"/>
    </row>
    <row r="132" spans="16:16" ht="12">
      <c r="P132" s="150"/>
    </row>
    <row r="133" spans="16:16" ht="12">
      <c r="P133" s="150"/>
    </row>
    <row r="134" spans="16:16" ht="12">
      <c r="P134" s="150"/>
    </row>
    <row r="135" spans="16:16" ht="12">
      <c r="P135" s="150"/>
    </row>
    <row r="136" spans="16:16" ht="12">
      <c r="P136" s="150"/>
    </row>
    <row r="137" spans="16:16" ht="12">
      <c r="P137" s="150"/>
    </row>
    <row r="138" spans="16:16" ht="12">
      <c r="P138" s="150"/>
    </row>
    <row r="139" spans="16:16" ht="12">
      <c r="P139" s="150"/>
    </row>
    <row r="140" spans="16:16" ht="12">
      <c r="P140" s="150"/>
    </row>
    <row r="141" spans="16:16" ht="12">
      <c r="P141" s="150"/>
    </row>
    <row r="142" spans="16:16" ht="12">
      <c r="P142" s="150"/>
    </row>
    <row r="143" spans="16:16" ht="12">
      <c r="P143" s="150"/>
    </row>
    <row r="144" spans="16:16" ht="12">
      <c r="P144" s="150"/>
    </row>
    <row r="145" spans="16:16" ht="12">
      <c r="P145" s="150"/>
    </row>
    <row r="146" spans="16:16" ht="12">
      <c r="P146" s="150"/>
    </row>
    <row r="147" spans="16:16" ht="12">
      <c r="P147" s="150"/>
    </row>
    <row r="148" spans="16:16" ht="12">
      <c r="P148" s="150"/>
    </row>
    <row r="149" spans="16:16" ht="12">
      <c r="P149" s="150"/>
    </row>
    <row r="150" spans="16:16" ht="12">
      <c r="P150" s="150"/>
    </row>
    <row r="151" spans="16:16" ht="12">
      <c r="P151" s="150"/>
    </row>
    <row r="152" spans="16:16" ht="12">
      <c r="P152" s="152"/>
    </row>
    <row r="153" spans="16:16" ht="12">
      <c r="P153" s="153"/>
    </row>
    <row r="154" spans="16:16" ht="12">
      <c r="P154" s="153"/>
    </row>
    <row r="155" spans="16:16" ht="12">
      <c r="P155" s="153"/>
    </row>
    <row r="156" spans="16:16" ht="12">
      <c r="P156" s="153"/>
    </row>
    <row r="157" spans="16:16" ht="12">
      <c r="P157" s="153"/>
    </row>
    <row r="158" spans="16:16" ht="12">
      <c r="P158" s="153"/>
    </row>
    <row r="159" spans="16:16" ht="12">
      <c r="P159" s="153"/>
    </row>
    <row r="160" spans="16:16" ht="12">
      <c r="P160" s="153"/>
    </row>
    <row r="161" spans="16:16" ht="12">
      <c r="P161" s="153"/>
    </row>
    <row r="162" spans="16:16" ht="12">
      <c r="P162" s="153"/>
    </row>
    <row r="163" spans="16:16" ht="12">
      <c r="P163" s="153"/>
    </row>
    <row r="164" spans="16:16" ht="12">
      <c r="P164" s="153"/>
    </row>
    <row r="165" spans="16:16" ht="12">
      <c r="P165" s="153"/>
    </row>
    <row r="166" spans="16:16" ht="12">
      <c r="P166" s="153"/>
    </row>
    <row r="167" spans="16:16" ht="12">
      <c r="P167" s="153"/>
    </row>
    <row r="168" spans="16:16" ht="12">
      <c r="P168" s="153"/>
    </row>
    <row r="169" spans="16:16" ht="12">
      <c r="P169" s="153"/>
    </row>
    <row r="170" spans="16:16" ht="12">
      <c r="P170" s="153"/>
    </row>
    <row r="171" spans="16:16" ht="12">
      <c r="P171" s="153"/>
    </row>
    <row r="172" spans="16:16" ht="12">
      <c r="P172" s="153"/>
    </row>
    <row r="173" spans="16:16" ht="12">
      <c r="P173" s="153"/>
    </row>
    <row r="174" spans="16:16" ht="12">
      <c r="P174" s="153"/>
    </row>
    <row r="175" spans="16:16" ht="12">
      <c r="P175" s="153"/>
    </row>
    <row r="176" spans="16:16" ht="12">
      <c r="P176" s="153"/>
    </row>
    <row r="177" spans="16:16" ht="12">
      <c r="P177" s="153"/>
    </row>
    <row r="178" spans="16:16" ht="12">
      <c r="P178" s="153"/>
    </row>
    <row r="179" spans="16:16" ht="12">
      <c r="P179" s="153"/>
    </row>
    <row r="180" spans="16:16" ht="12">
      <c r="P180" s="153"/>
    </row>
    <row r="181" spans="16:16" ht="12">
      <c r="P181" s="153"/>
    </row>
    <row r="182" spans="16:16" ht="12">
      <c r="P182" s="153"/>
    </row>
    <row r="183" spans="16:16" ht="12">
      <c r="P183" s="153"/>
    </row>
    <row r="184" spans="16:16" ht="12">
      <c r="P184" s="153"/>
    </row>
    <row r="185" spans="16:16" ht="12">
      <c r="P185" s="153"/>
    </row>
    <row r="186" spans="16:16" ht="12">
      <c r="P186" s="153"/>
    </row>
    <row r="187" spans="16:16" ht="12">
      <c r="P187" s="153"/>
    </row>
    <row r="188" spans="16:16" ht="12">
      <c r="P188" s="153"/>
    </row>
    <row r="189" spans="16:16" ht="12">
      <c r="P189" s="153"/>
    </row>
    <row r="190" spans="16:16" ht="12">
      <c r="P190" s="153"/>
    </row>
    <row r="191" spans="16:16" ht="12">
      <c r="P191" s="153"/>
    </row>
    <row r="192" spans="16:16" ht="12">
      <c r="P192" s="153"/>
    </row>
    <row r="193" spans="16:16" ht="12">
      <c r="P193" s="153"/>
    </row>
    <row r="194" spans="16:16" ht="12">
      <c r="P194" s="153"/>
    </row>
    <row r="195" spans="16:16" ht="12">
      <c r="P195" s="153"/>
    </row>
    <row r="196" spans="16:16" ht="12">
      <c r="P196" s="153"/>
    </row>
    <row r="197" spans="16:16" ht="12">
      <c r="P197" s="153"/>
    </row>
    <row r="198" spans="16:16" ht="12">
      <c r="P198" s="153"/>
    </row>
    <row r="199" spans="16:16" ht="12">
      <c r="P199" s="153"/>
    </row>
    <row r="200" spans="16:16" ht="12">
      <c r="P200" s="153"/>
    </row>
    <row r="201" spans="16:16" ht="12">
      <c r="P201" s="153"/>
    </row>
    <row r="202" spans="16:16" ht="12">
      <c r="P202" s="153"/>
    </row>
    <row r="203" spans="16:16" ht="12">
      <c r="P203" s="153"/>
    </row>
    <row r="204" spans="16:16" ht="12">
      <c r="P204" s="153"/>
    </row>
    <row r="205" spans="16:16" ht="12">
      <c r="P205" s="153"/>
    </row>
    <row r="206" spans="16:16" ht="12">
      <c r="P206" s="153"/>
    </row>
    <row r="207" spans="16:16" ht="12">
      <c r="P207" s="153"/>
    </row>
    <row r="208" spans="16:16" ht="12">
      <c r="P208" s="153"/>
    </row>
    <row r="209" spans="16:16" ht="12">
      <c r="P209" s="153"/>
    </row>
    <row r="210" spans="16:16" ht="12">
      <c r="P210" s="153"/>
    </row>
    <row r="211" spans="16:16" ht="12">
      <c r="P211" s="153"/>
    </row>
    <row r="212" spans="16:16" ht="12">
      <c r="P212" s="153"/>
    </row>
    <row r="213" spans="16:16" ht="12">
      <c r="P213" s="153"/>
    </row>
    <row r="214" spans="16:16" ht="12">
      <c r="P214" s="153"/>
    </row>
    <row r="215" spans="16:16" ht="12">
      <c r="P215" s="153"/>
    </row>
    <row r="216" spans="16:16" ht="12">
      <c r="P216" s="153"/>
    </row>
    <row r="217" spans="16:16" ht="12">
      <c r="P217" s="153"/>
    </row>
  </sheetData>
  <sheetProtection formatCells="0" insertColumns="0" insertRows="0" deleteColumns="0" deleteRows="0" selectLockedCells="1"/>
  <dataConsolidate/>
  <mergeCells count="37">
    <mergeCell ref="E34:L34"/>
    <mergeCell ref="AA98:AI104"/>
    <mergeCell ref="AL45:AR46"/>
    <mergeCell ref="B47:L47"/>
    <mergeCell ref="A50:K50"/>
    <mergeCell ref="B38:L38"/>
    <mergeCell ref="P38:W39"/>
    <mergeCell ref="B39:L39"/>
    <mergeCell ref="B40:L40"/>
    <mergeCell ref="AA41:AI41"/>
    <mergeCell ref="AA42:AI48"/>
    <mergeCell ref="B37:L37"/>
    <mergeCell ref="U33:W33"/>
    <mergeCell ref="F14:L15"/>
    <mergeCell ref="S15:T15"/>
    <mergeCell ref="F16:L17"/>
    <mergeCell ref="U16:W16"/>
    <mergeCell ref="F18:L19"/>
    <mergeCell ref="F20:J21"/>
    <mergeCell ref="K20:K21"/>
    <mergeCell ref="B24:L26"/>
    <mergeCell ref="U27:W27"/>
    <mergeCell ref="B30:K31"/>
    <mergeCell ref="U30:W30"/>
    <mergeCell ref="U32:W32"/>
    <mergeCell ref="AN3:AN6"/>
    <mergeCell ref="AO3:AO6"/>
    <mergeCell ref="AP3:AP6"/>
    <mergeCell ref="AQ3:AQ6"/>
    <mergeCell ref="AR3:AR6"/>
    <mergeCell ref="AM5:AM6"/>
    <mergeCell ref="AD3:AE3"/>
    <mergeCell ref="AF3:AF4"/>
    <mergeCell ref="AG3:AG4"/>
    <mergeCell ref="AH3:AH4"/>
    <mergeCell ref="AL3:AL6"/>
    <mergeCell ref="AM3:AM4"/>
  </mergeCells>
  <phoneticPr fontId="3"/>
  <conditionalFormatting sqref="B37">
    <cfRule type="expression" dxfId="20" priority="1">
      <formula>CELL("protect",B37)=1</formula>
    </cfRule>
  </conditionalFormatting>
  <dataValidations disablePrompts="1" count="1">
    <dataValidation imeMode="on" allowBlank="1" showInputMessage="1" showErrorMessage="1" sqref="C23:K23 B30 B24 L30:L31 B38:B40" xr:uid="{828F1E97-EC53-4D4E-8ED2-9A42431B175A}"/>
  </dataValidations>
  <printOptions horizontalCentered="1"/>
  <pageMargins left="0.59055118110236227" right="0.59055118110236227" top="0.98425196850393704" bottom="0.78740157480314965" header="0" footer="0"/>
  <pageSetup paperSize="9" scale="95" firstPageNumber="74" orientation="portrait" cellComments="asDisplayed" r:id="rId1"/>
  <headerFooter alignWithMargins="0"/>
  <colBreaks count="3" manualBreakCount="3">
    <brk id="13" max="47" man="1"/>
    <brk id="24" max="47" man="1"/>
    <brk id="35" max="47"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A722-47A1-4C11-92FA-E619C7752CC0}">
  <dimension ref="A1:N70"/>
  <sheetViews>
    <sheetView view="pageBreakPreview" zoomScale="90" zoomScaleNormal="100" zoomScaleSheetLayoutView="90" workbookViewId="0">
      <selection activeCell="A49" sqref="A49"/>
    </sheetView>
  </sheetViews>
  <sheetFormatPr defaultColWidth="8.875" defaultRowHeight="13.5"/>
  <cols>
    <col min="1" max="1" width="39.375" style="16" customWidth="1"/>
    <col min="2" max="13" width="20.625" style="16" customWidth="1"/>
    <col min="14" max="14" width="16.625" style="16" customWidth="1"/>
    <col min="15" max="16384" width="8.875" style="16"/>
  </cols>
  <sheetData>
    <row r="1" spans="1:14">
      <c r="A1" s="1" t="s">
        <v>13</v>
      </c>
    </row>
    <row r="2" spans="1:14" ht="20.100000000000001" customHeight="1">
      <c r="A2" s="233" t="s">
        <v>55</v>
      </c>
    </row>
    <row r="3" spans="1:14" ht="30" customHeight="1">
      <c r="A3" s="234" t="s">
        <v>95</v>
      </c>
      <c r="C3" s="17"/>
      <c r="D3" s="18"/>
      <c r="E3" s="19"/>
      <c r="F3" s="20"/>
      <c r="G3" s="20"/>
      <c r="H3" s="20"/>
      <c r="I3" s="20"/>
      <c r="J3" s="20"/>
      <c r="K3" s="20"/>
      <c r="L3" s="20"/>
      <c r="M3" s="20"/>
      <c r="N3" s="20"/>
    </row>
    <row r="4" spans="1:14" ht="18" customHeight="1">
      <c r="A4" s="21" t="s">
        <v>67</v>
      </c>
      <c r="B4" s="22" t="s">
        <v>113</v>
      </c>
      <c r="C4" s="18"/>
      <c r="D4" s="18"/>
      <c r="E4" s="18"/>
      <c r="F4" s="20"/>
      <c r="G4" s="20"/>
      <c r="H4" s="20"/>
      <c r="I4" s="20"/>
      <c r="J4" s="20"/>
      <c r="K4" s="20"/>
      <c r="L4" s="20"/>
      <c r="M4" s="20"/>
      <c r="N4" s="20"/>
    </row>
    <row r="5" spans="1:14" ht="18" customHeight="1">
      <c r="A5" s="21"/>
      <c r="B5" s="23"/>
      <c r="C5" s="18"/>
      <c r="D5" s="18"/>
      <c r="E5" s="18"/>
      <c r="F5" s="20"/>
      <c r="G5" s="20"/>
      <c r="H5" s="20"/>
      <c r="I5" s="20"/>
      <c r="J5" s="20"/>
      <c r="K5" s="20"/>
      <c r="L5" s="20"/>
      <c r="M5" s="20"/>
      <c r="N5" s="20"/>
    </row>
    <row r="6" spans="1:14" s="173" customFormat="1" ht="18" customHeight="1">
      <c r="A6" s="172" t="s">
        <v>56</v>
      </c>
      <c r="B6" s="424" t="s">
        <v>172</v>
      </c>
      <c r="C6" s="425"/>
      <c r="D6" s="425"/>
      <c r="E6" s="425"/>
      <c r="F6" s="425"/>
      <c r="G6" s="24"/>
      <c r="H6" s="24"/>
      <c r="I6" s="24"/>
      <c r="J6" s="24"/>
      <c r="K6" s="24"/>
      <c r="L6" s="18"/>
      <c r="M6" s="18"/>
      <c r="N6" s="18"/>
    </row>
    <row r="7" spans="1:14" s="173" customFormat="1" ht="18" customHeight="1">
      <c r="A7" s="172" t="s">
        <v>57</v>
      </c>
      <c r="B7" s="424" t="s">
        <v>125</v>
      </c>
      <c r="C7" s="425"/>
      <c r="D7" s="425"/>
      <c r="E7" s="425"/>
      <c r="F7" s="425"/>
      <c r="G7" s="24"/>
      <c r="H7" s="24"/>
      <c r="I7" s="24"/>
      <c r="J7" s="24"/>
      <c r="K7" s="24"/>
      <c r="L7" s="18"/>
      <c r="M7" s="18"/>
      <c r="N7" s="18"/>
    </row>
    <row r="8" spans="1:14" s="173" customFormat="1" ht="18" customHeight="1">
      <c r="A8" s="172" t="s">
        <v>58</v>
      </c>
      <c r="B8" s="426" t="s">
        <v>170</v>
      </c>
      <c r="C8" s="427"/>
      <c r="D8" s="24" t="s">
        <v>59</v>
      </c>
      <c r="E8" s="426" t="s">
        <v>171</v>
      </c>
      <c r="F8" s="427"/>
      <c r="G8" s="25"/>
      <c r="H8" s="25"/>
      <c r="I8" s="25"/>
      <c r="J8" s="25"/>
      <c r="K8" s="25"/>
      <c r="L8" s="174"/>
      <c r="M8" s="174"/>
      <c r="N8" s="174"/>
    </row>
    <row r="9" spans="1:14" ht="18" customHeight="1">
      <c r="A9" s="26"/>
      <c r="B9" s="27"/>
      <c r="C9" s="27"/>
      <c r="D9" s="27"/>
      <c r="E9" s="28"/>
      <c r="F9" s="28"/>
      <c r="G9" s="28"/>
      <c r="H9" s="28"/>
      <c r="I9" s="28"/>
      <c r="J9" s="28"/>
      <c r="K9" s="28"/>
      <c r="L9" s="29"/>
      <c r="M9" s="29"/>
      <c r="N9" s="29"/>
    </row>
    <row r="10" spans="1:14" ht="18" customHeight="1" thickBot="1">
      <c r="A10" s="175" t="s">
        <v>69</v>
      </c>
      <c r="B10" s="29"/>
      <c r="C10" s="29"/>
      <c r="D10" s="29"/>
      <c r="E10" s="29"/>
      <c r="F10" s="29"/>
      <c r="G10" s="29"/>
      <c r="H10" s="29"/>
      <c r="I10" s="29"/>
      <c r="J10" s="29"/>
      <c r="K10" s="29"/>
      <c r="L10" s="29"/>
      <c r="M10" s="29"/>
      <c r="N10" s="29"/>
    </row>
    <row r="11" spans="1:14" ht="65.25" customHeight="1">
      <c r="A11" s="176" t="s">
        <v>86</v>
      </c>
      <c r="B11" s="177" t="s">
        <v>174</v>
      </c>
      <c r="C11" s="178" t="s">
        <v>175</v>
      </c>
      <c r="D11" s="178"/>
      <c r="E11" s="178"/>
      <c r="F11" s="178"/>
      <c r="G11" s="178"/>
      <c r="H11" s="178"/>
      <c r="I11" s="178"/>
      <c r="J11" s="178"/>
      <c r="K11" s="178"/>
      <c r="L11" s="179"/>
      <c r="M11" s="180" t="s">
        <v>60</v>
      </c>
      <c r="N11" s="181" t="s">
        <v>61</v>
      </c>
    </row>
    <row r="12" spans="1:14" ht="27.95" customHeight="1">
      <c r="A12" s="182" t="s">
        <v>62</v>
      </c>
      <c r="B12" s="294"/>
      <c r="C12" s="295"/>
      <c r="D12" s="295"/>
      <c r="E12" s="295"/>
      <c r="F12" s="295"/>
      <c r="G12" s="295"/>
      <c r="H12" s="295"/>
      <c r="I12" s="295"/>
      <c r="J12" s="295"/>
      <c r="K12" s="295"/>
      <c r="L12" s="296"/>
      <c r="M12" s="297"/>
      <c r="N12" s="187"/>
    </row>
    <row r="13" spans="1:14" ht="27.95" customHeight="1">
      <c r="A13" s="188"/>
      <c r="B13" s="189"/>
      <c r="C13" s="190"/>
      <c r="D13" s="190"/>
      <c r="E13" s="190"/>
      <c r="F13" s="190"/>
      <c r="G13" s="190"/>
      <c r="H13" s="190"/>
      <c r="I13" s="190"/>
      <c r="J13" s="190"/>
      <c r="K13" s="190"/>
      <c r="L13" s="191"/>
      <c r="M13" s="192"/>
      <c r="N13" s="187"/>
    </row>
    <row r="14" spans="1:14" ht="27.95" customHeight="1">
      <c r="A14" s="193" t="s">
        <v>75</v>
      </c>
      <c r="B14" s="294"/>
      <c r="C14" s="295"/>
      <c r="D14" s="295"/>
      <c r="E14" s="295"/>
      <c r="F14" s="295"/>
      <c r="G14" s="295"/>
      <c r="H14" s="295"/>
      <c r="I14" s="295"/>
      <c r="J14" s="295"/>
      <c r="K14" s="295"/>
      <c r="L14" s="296"/>
      <c r="M14" s="297"/>
      <c r="N14" s="187"/>
    </row>
    <row r="15" spans="1:14" ht="27.95" customHeight="1">
      <c r="A15" s="194" t="s">
        <v>100</v>
      </c>
      <c r="B15" s="189"/>
      <c r="C15" s="190"/>
      <c r="D15" s="190"/>
      <c r="E15" s="190"/>
      <c r="F15" s="190"/>
      <c r="G15" s="190"/>
      <c r="H15" s="190"/>
      <c r="I15" s="190"/>
      <c r="J15" s="190"/>
      <c r="K15" s="190"/>
      <c r="L15" s="190"/>
      <c r="M15" s="297"/>
      <c r="N15" s="187"/>
    </row>
    <row r="16" spans="1:14" ht="27.95" customHeight="1">
      <c r="A16" s="194" t="s">
        <v>101</v>
      </c>
      <c r="B16" s="189"/>
      <c r="C16" s="190"/>
      <c r="D16" s="190"/>
      <c r="E16" s="190"/>
      <c r="F16" s="190"/>
      <c r="G16" s="190"/>
      <c r="H16" s="190"/>
      <c r="I16" s="190"/>
      <c r="J16" s="190"/>
      <c r="K16" s="190"/>
      <c r="L16" s="190"/>
      <c r="M16" s="297"/>
      <c r="N16" s="187"/>
    </row>
    <row r="17" spans="1:14" ht="27.95" customHeight="1">
      <c r="A17" s="194"/>
      <c r="B17" s="189"/>
      <c r="C17" s="190"/>
      <c r="D17" s="190"/>
      <c r="E17" s="190"/>
      <c r="F17" s="190"/>
      <c r="G17" s="190"/>
      <c r="H17" s="190"/>
      <c r="I17" s="190"/>
      <c r="J17" s="190"/>
      <c r="K17" s="190"/>
      <c r="L17" s="191"/>
      <c r="M17" s="192"/>
      <c r="N17" s="187"/>
    </row>
    <row r="18" spans="1:14" ht="27.95" customHeight="1">
      <c r="A18" s="193" t="s">
        <v>76</v>
      </c>
      <c r="B18" s="294"/>
      <c r="C18" s="295"/>
      <c r="D18" s="295"/>
      <c r="E18" s="295"/>
      <c r="F18" s="295"/>
      <c r="G18" s="295"/>
      <c r="H18" s="295"/>
      <c r="I18" s="295"/>
      <c r="J18" s="295"/>
      <c r="K18" s="295"/>
      <c r="L18" s="296"/>
      <c r="M18" s="297"/>
      <c r="N18" s="187"/>
    </row>
    <row r="19" spans="1:14" ht="27.95" customHeight="1">
      <c r="A19" s="194" t="s">
        <v>102</v>
      </c>
      <c r="B19" s="189"/>
      <c r="C19" s="190"/>
      <c r="D19" s="190"/>
      <c r="E19" s="190"/>
      <c r="F19" s="190"/>
      <c r="G19" s="190"/>
      <c r="H19" s="190"/>
      <c r="I19" s="190"/>
      <c r="J19" s="190"/>
      <c r="K19" s="190"/>
      <c r="L19" s="191"/>
      <c r="M19" s="297"/>
      <c r="N19" s="187"/>
    </row>
    <row r="20" spans="1:14" ht="27.95" customHeight="1">
      <c r="A20" s="194" t="s">
        <v>103</v>
      </c>
      <c r="B20" s="189"/>
      <c r="C20" s="190"/>
      <c r="D20" s="190"/>
      <c r="E20" s="190"/>
      <c r="F20" s="190"/>
      <c r="G20" s="190"/>
      <c r="H20" s="190"/>
      <c r="I20" s="190"/>
      <c r="J20" s="190"/>
      <c r="K20" s="190"/>
      <c r="L20" s="191"/>
      <c r="M20" s="297"/>
      <c r="N20" s="187"/>
    </row>
    <row r="21" spans="1:14" ht="27.95" customHeight="1">
      <c r="A21" s="194"/>
      <c r="B21" s="189"/>
      <c r="C21" s="190"/>
      <c r="D21" s="190"/>
      <c r="E21" s="190"/>
      <c r="F21" s="190"/>
      <c r="G21" s="190"/>
      <c r="H21" s="190"/>
      <c r="I21" s="190"/>
      <c r="J21" s="190"/>
      <c r="K21" s="190"/>
      <c r="L21" s="191"/>
      <c r="M21" s="192"/>
      <c r="N21" s="187"/>
    </row>
    <row r="22" spans="1:14" ht="27.95" customHeight="1">
      <c r="A22" s="193" t="s">
        <v>77</v>
      </c>
      <c r="B22" s="294"/>
      <c r="C22" s="295"/>
      <c r="D22" s="295"/>
      <c r="E22" s="295"/>
      <c r="F22" s="295"/>
      <c r="G22" s="295"/>
      <c r="H22" s="295"/>
      <c r="I22" s="295"/>
      <c r="J22" s="295"/>
      <c r="K22" s="295"/>
      <c r="L22" s="296"/>
      <c r="M22" s="297"/>
      <c r="N22" s="187"/>
    </row>
    <row r="23" spans="1:14" ht="27.95" customHeight="1">
      <c r="A23" s="195" t="s">
        <v>104</v>
      </c>
      <c r="B23" s="189"/>
      <c r="C23" s="190"/>
      <c r="D23" s="190"/>
      <c r="E23" s="190"/>
      <c r="F23" s="190"/>
      <c r="G23" s="190"/>
      <c r="H23" s="190"/>
      <c r="I23" s="190"/>
      <c r="J23" s="190"/>
      <c r="K23" s="190"/>
      <c r="L23" s="190"/>
      <c r="M23" s="297"/>
      <c r="N23" s="187"/>
    </row>
    <row r="24" spans="1:14" ht="27.95" customHeight="1">
      <c r="A24" s="194" t="s">
        <v>105</v>
      </c>
      <c r="B24" s="189"/>
      <c r="C24" s="190"/>
      <c r="D24" s="190"/>
      <c r="E24" s="190"/>
      <c r="F24" s="190"/>
      <c r="G24" s="190"/>
      <c r="H24" s="190"/>
      <c r="I24" s="190"/>
      <c r="J24" s="190"/>
      <c r="K24" s="190"/>
      <c r="L24" s="190"/>
      <c r="M24" s="297"/>
      <c r="N24" s="187"/>
    </row>
    <row r="25" spans="1:14" ht="27.95" customHeight="1">
      <c r="A25" s="194" t="s">
        <v>106</v>
      </c>
      <c r="B25" s="189"/>
      <c r="C25" s="190"/>
      <c r="D25" s="190"/>
      <c r="E25" s="190"/>
      <c r="F25" s="190"/>
      <c r="G25" s="190"/>
      <c r="H25" s="190"/>
      <c r="I25" s="190"/>
      <c r="J25" s="190"/>
      <c r="K25" s="190"/>
      <c r="L25" s="190"/>
      <c r="M25" s="297"/>
      <c r="N25" s="187"/>
    </row>
    <row r="26" spans="1:14" ht="27.95" customHeight="1">
      <c r="A26" s="194"/>
      <c r="B26" s="189"/>
      <c r="C26" s="190"/>
      <c r="D26" s="190"/>
      <c r="E26" s="190"/>
      <c r="F26" s="190"/>
      <c r="G26" s="190"/>
      <c r="H26" s="190"/>
      <c r="I26" s="190"/>
      <c r="J26" s="190"/>
      <c r="K26" s="190"/>
      <c r="L26" s="191"/>
      <c r="M26" s="192"/>
      <c r="N26" s="187"/>
    </row>
    <row r="27" spans="1:14" ht="27.95" customHeight="1">
      <c r="A27" s="193" t="s">
        <v>78</v>
      </c>
      <c r="B27" s="294"/>
      <c r="C27" s="295"/>
      <c r="D27" s="295"/>
      <c r="E27" s="295"/>
      <c r="F27" s="295"/>
      <c r="G27" s="295"/>
      <c r="H27" s="295"/>
      <c r="I27" s="295"/>
      <c r="J27" s="295"/>
      <c r="K27" s="295"/>
      <c r="L27" s="295"/>
      <c r="M27" s="297"/>
      <c r="N27" s="187"/>
    </row>
    <row r="28" spans="1:14" s="30" customFormat="1" ht="27.95" customHeight="1">
      <c r="A28" s="194" t="s">
        <v>107</v>
      </c>
      <c r="B28" s="189"/>
      <c r="C28" s="190"/>
      <c r="D28" s="190"/>
      <c r="E28" s="190"/>
      <c r="F28" s="190"/>
      <c r="G28" s="190"/>
      <c r="H28" s="190"/>
      <c r="I28" s="190"/>
      <c r="J28" s="190"/>
      <c r="K28" s="190"/>
      <c r="L28" s="191"/>
      <c r="M28" s="297"/>
      <c r="N28" s="187"/>
    </row>
    <row r="29" spans="1:14" s="30" customFormat="1" ht="27.95" customHeight="1">
      <c r="A29" s="194" t="s">
        <v>108</v>
      </c>
      <c r="B29" s="189"/>
      <c r="C29" s="190"/>
      <c r="D29" s="190"/>
      <c r="E29" s="190"/>
      <c r="F29" s="190"/>
      <c r="G29" s="190"/>
      <c r="H29" s="190"/>
      <c r="I29" s="190"/>
      <c r="J29" s="190"/>
      <c r="K29" s="190"/>
      <c r="L29" s="191"/>
      <c r="M29" s="297"/>
      <c r="N29" s="187"/>
    </row>
    <row r="30" spans="1:14" s="30" customFormat="1" ht="27.95" customHeight="1">
      <c r="A30" s="194" t="s">
        <v>109</v>
      </c>
      <c r="B30" s="189"/>
      <c r="C30" s="190"/>
      <c r="D30" s="190"/>
      <c r="E30" s="190"/>
      <c r="F30" s="190"/>
      <c r="G30" s="190"/>
      <c r="H30" s="190"/>
      <c r="I30" s="190"/>
      <c r="J30" s="190"/>
      <c r="K30" s="190"/>
      <c r="L30" s="191"/>
      <c r="M30" s="297"/>
      <c r="N30" s="187"/>
    </row>
    <row r="31" spans="1:14" s="30" customFormat="1" ht="27.95" customHeight="1">
      <c r="A31" s="194" t="s">
        <v>110</v>
      </c>
      <c r="B31" s="189"/>
      <c r="C31" s="190"/>
      <c r="D31" s="190"/>
      <c r="E31" s="190"/>
      <c r="F31" s="190"/>
      <c r="G31" s="190"/>
      <c r="H31" s="190"/>
      <c r="I31" s="190"/>
      <c r="J31" s="190"/>
      <c r="K31" s="190"/>
      <c r="L31" s="191"/>
      <c r="M31" s="297"/>
      <c r="N31" s="187"/>
    </row>
    <row r="32" spans="1:14" s="30" customFormat="1" ht="27.95" customHeight="1">
      <c r="A32" s="194" t="s">
        <v>111</v>
      </c>
      <c r="B32" s="189"/>
      <c r="C32" s="190"/>
      <c r="D32" s="190"/>
      <c r="E32" s="190"/>
      <c r="F32" s="190"/>
      <c r="G32" s="190"/>
      <c r="H32" s="190"/>
      <c r="I32" s="190"/>
      <c r="J32" s="190"/>
      <c r="K32" s="190"/>
      <c r="L32" s="191"/>
      <c r="M32" s="297"/>
      <c r="N32" s="187"/>
    </row>
    <row r="33" spans="1:14" s="30" customFormat="1" ht="27.95" customHeight="1">
      <c r="A33" s="194" t="s">
        <v>112</v>
      </c>
      <c r="B33" s="189"/>
      <c r="C33" s="190"/>
      <c r="D33" s="190"/>
      <c r="E33" s="190"/>
      <c r="F33" s="190"/>
      <c r="G33" s="190"/>
      <c r="H33" s="190"/>
      <c r="I33" s="190"/>
      <c r="J33" s="190"/>
      <c r="K33" s="190"/>
      <c r="L33" s="191"/>
      <c r="M33" s="297"/>
      <c r="N33" s="187"/>
    </row>
    <row r="34" spans="1:14" ht="27.95" customHeight="1">
      <c r="A34" s="317" t="s">
        <v>179</v>
      </c>
      <c r="B34" s="189"/>
      <c r="C34" s="190"/>
      <c r="D34" s="190"/>
      <c r="E34" s="190"/>
      <c r="F34" s="190"/>
      <c r="G34" s="190"/>
      <c r="H34" s="190"/>
      <c r="I34" s="190"/>
      <c r="J34" s="190"/>
      <c r="K34" s="190"/>
      <c r="L34" s="191"/>
      <c r="M34" s="297"/>
      <c r="N34" s="187"/>
    </row>
    <row r="35" spans="1:14" ht="27.95" customHeight="1">
      <c r="A35" s="188"/>
      <c r="B35" s="189"/>
      <c r="C35" s="190"/>
      <c r="D35" s="190"/>
      <c r="E35" s="190"/>
      <c r="F35" s="190"/>
      <c r="G35" s="190"/>
      <c r="H35" s="190"/>
      <c r="I35" s="190"/>
      <c r="J35" s="190"/>
      <c r="K35" s="190"/>
      <c r="L35" s="191"/>
      <c r="M35" s="192"/>
      <c r="N35" s="187"/>
    </row>
    <row r="36" spans="1:14" s="30" customFormat="1" ht="27.95" customHeight="1">
      <c r="A36" s="196" t="s">
        <v>52</v>
      </c>
      <c r="B36" s="189"/>
      <c r="C36" s="190"/>
      <c r="D36" s="190"/>
      <c r="E36" s="190"/>
      <c r="F36" s="190"/>
      <c r="G36" s="190"/>
      <c r="H36" s="190"/>
      <c r="I36" s="190"/>
      <c r="J36" s="190"/>
      <c r="K36" s="190"/>
      <c r="L36" s="191"/>
      <c r="M36" s="297"/>
      <c r="N36" s="187"/>
    </row>
    <row r="37" spans="1:14" s="30" customFormat="1" ht="60" customHeight="1">
      <c r="A37" s="197"/>
      <c r="B37" s="303" t="s">
        <v>89</v>
      </c>
      <c r="C37" s="300"/>
      <c r="D37" s="300"/>
      <c r="E37" s="300"/>
      <c r="F37" s="300"/>
      <c r="G37" s="300"/>
      <c r="H37" s="300"/>
      <c r="I37" s="300"/>
      <c r="J37" s="300"/>
      <c r="K37" s="300"/>
      <c r="L37" s="301"/>
      <c r="M37" s="242"/>
      <c r="N37" s="187"/>
    </row>
    <row r="38" spans="1:14" s="30" customFormat="1" ht="27.95" customHeight="1">
      <c r="A38" s="305" t="s">
        <v>176</v>
      </c>
      <c r="B38" s="189"/>
      <c r="C38" s="190"/>
      <c r="D38" s="190"/>
      <c r="E38" s="190"/>
      <c r="F38" s="190"/>
      <c r="G38" s="190"/>
      <c r="H38" s="190"/>
      <c r="I38" s="190"/>
      <c r="J38" s="190"/>
      <c r="K38" s="190"/>
      <c r="L38" s="191"/>
      <c r="M38" s="297"/>
      <c r="N38" s="187"/>
    </row>
    <row r="39" spans="1:14" ht="60" customHeight="1">
      <c r="A39" s="197"/>
      <c r="B39" s="304" t="s">
        <v>90</v>
      </c>
      <c r="C39" s="302"/>
      <c r="D39" s="302"/>
      <c r="E39" s="302"/>
      <c r="F39" s="302"/>
      <c r="G39" s="302"/>
      <c r="H39" s="302"/>
      <c r="I39" s="302"/>
      <c r="J39" s="302"/>
      <c r="K39" s="302"/>
      <c r="L39" s="301"/>
      <c r="M39" s="243"/>
      <c r="N39" s="187"/>
    </row>
    <row r="40" spans="1:14" ht="27.95" customHeight="1">
      <c r="A40" s="196" t="s">
        <v>84</v>
      </c>
      <c r="B40" s="294"/>
      <c r="C40" s="295"/>
      <c r="D40" s="295"/>
      <c r="E40" s="295"/>
      <c r="F40" s="295"/>
      <c r="G40" s="295"/>
      <c r="H40" s="295"/>
      <c r="I40" s="295"/>
      <c r="J40" s="295"/>
      <c r="K40" s="295"/>
      <c r="L40" s="296"/>
      <c r="M40" s="298"/>
      <c r="N40" s="187"/>
    </row>
    <row r="41" spans="1:14" ht="27.95" customHeight="1">
      <c r="A41" s="205"/>
      <c r="B41" s="206"/>
      <c r="C41" s="207"/>
      <c r="D41" s="207"/>
      <c r="E41" s="207"/>
      <c r="F41" s="207"/>
      <c r="G41" s="207"/>
      <c r="H41" s="207"/>
      <c r="I41" s="207"/>
      <c r="J41" s="207"/>
      <c r="K41" s="207"/>
      <c r="L41" s="208"/>
      <c r="M41" s="205"/>
      <c r="N41" s="209"/>
    </row>
    <row r="42" spans="1:14" ht="27.95" customHeight="1">
      <c r="A42" s="205" t="s">
        <v>63</v>
      </c>
      <c r="B42" s="334"/>
      <c r="C42" s="335"/>
      <c r="D42" s="335"/>
      <c r="E42" s="335"/>
      <c r="F42" s="335"/>
      <c r="G42" s="335"/>
      <c r="H42" s="335"/>
      <c r="I42" s="335"/>
      <c r="J42" s="335"/>
      <c r="K42" s="335"/>
      <c r="L42" s="336"/>
      <c r="M42" s="298"/>
      <c r="N42" s="209"/>
    </row>
    <row r="43" spans="1:14" ht="27.95" customHeight="1">
      <c r="A43" s="205"/>
      <c r="B43" s="206"/>
      <c r="C43" s="207"/>
      <c r="D43" s="207"/>
      <c r="E43" s="207"/>
      <c r="F43" s="207"/>
      <c r="G43" s="207"/>
      <c r="H43" s="207"/>
      <c r="I43" s="207"/>
      <c r="J43" s="207"/>
      <c r="K43" s="207"/>
      <c r="L43" s="208"/>
      <c r="M43" s="205"/>
      <c r="N43" s="209"/>
    </row>
    <row r="44" spans="1:14" ht="27.95" customHeight="1" thickBot="1">
      <c r="A44" s="210" t="s">
        <v>43</v>
      </c>
      <c r="B44" s="306"/>
      <c r="C44" s="307"/>
      <c r="D44" s="307"/>
      <c r="E44" s="307"/>
      <c r="F44" s="307"/>
      <c r="G44" s="307"/>
      <c r="H44" s="307"/>
      <c r="I44" s="307"/>
      <c r="J44" s="307"/>
      <c r="K44" s="307"/>
      <c r="L44" s="308"/>
      <c r="M44" s="299"/>
      <c r="N44" s="215"/>
    </row>
    <row r="45" spans="1:14" ht="39.950000000000003" customHeight="1" thickBot="1">
      <c r="A45" s="332"/>
      <c r="B45" s="337"/>
      <c r="C45" s="337"/>
      <c r="D45" s="337"/>
      <c r="E45" s="337"/>
      <c r="F45" s="337"/>
      <c r="G45" s="337"/>
      <c r="H45" s="337"/>
      <c r="I45" s="337"/>
      <c r="J45" s="337"/>
      <c r="K45" s="337"/>
      <c r="L45" s="337"/>
      <c r="M45" s="337"/>
      <c r="N45" s="333"/>
    </row>
    <row r="46" spans="1:14" ht="27.95" customHeight="1">
      <c r="A46" s="342" t="s">
        <v>188</v>
      </c>
      <c r="B46" s="309"/>
      <c r="C46" s="309"/>
      <c r="D46" s="309"/>
      <c r="E46" s="309"/>
      <c r="F46" s="309"/>
      <c r="G46" s="309"/>
      <c r="H46" s="309"/>
      <c r="I46" s="309"/>
      <c r="J46" s="309"/>
      <c r="K46" s="309"/>
      <c r="L46" s="309"/>
      <c r="M46" s="309"/>
      <c r="N46" s="230"/>
    </row>
    <row r="47" spans="1:14" ht="27.95" customHeight="1">
      <c r="A47" s="343" t="s">
        <v>189</v>
      </c>
      <c r="B47" s="319"/>
      <c r="C47" s="319"/>
      <c r="D47" s="319"/>
      <c r="E47" s="319"/>
      <c r="F47" s="319"/>
      <c r="G47" s="319"/>
      <c r="H47" s="319"/>
      <c r="I47" s="319"/>
      <c r="J47" s="319"/>
      <c r="K47" s="319"/>
      <c r="L47" s="319"/>
      <c r="M47" s="323"/>
      <c r="N47" s="327"/>
    </row>
    <row r="48" spans="1:14" ht="27.95" customHeight="1">
      <c r="A48" s="343" t="s">
        <v>190</v>
      </c>
      <c r="B48" s="322"/>
      <c r="C48" s="322"/>
      <c r="D48" s="322"/>
      <c r="E48" s="322"/>
      <c r="F48" s="322"/>
      <c r="G48" s="322"/>
      <c r="H48" s="322"/>
      <c r="I48" s="322"/>
      <c r="J48" s="322"/>
      <c r="K48" s="322"/>
      <c r="L48" s="322"/>
      <c r="M48" s="322"/>
      <c r="N48" s="328"/>
    </row>
    <row r="49" spans="1:14" ht="27.95" customHeight="1" thickBot="1">
      <c r="A49" s="344" t="s">
        <v>188</v>
      </c>
      <c r="B49" s="331"/>
      <c r="C49" s="331"/>
      <c r="D49" s="331"/>
      <c r="E49" s="331"/>
      <c r="F49" s="331"/>
      <c r="G49" s="331"/>
      <c r="H49" s="331"/>
      <c r="I49" s="331"/>
      <c r="J49" s="331"/>
      <c r="K49" s="331"/>
      <c r="L49" s="331"/>
      <c r="M49" s="331"/>
      <c r="N49" s="330"/>
    </row>
    <row r="50" spans="1:14" ht="45" customHeight="1" thickBot="1">
      <c r="A50" s="30"/>
      <c r="B50" s="30"/>
      <c r="C50" s="30"/>
      <c r="D50" s="30"/>
      <c r="E50" s="30"/>
      <c r="F50" s="30"/>
      <c r="G50" s="30"/>
      <c r="H50" s="30"/>
      <c r="I50" s="30"/>
      <c r="J50" s="30"/>
      <c r="K50" s="30"/>
      <c r="L50" s="30"/>
      <c r="M50" s="171"/>
      <c r="N50" s="30"/>
    </row>
    <row r="51" spans="1:14" ht="18" customHeight="1" thickBot="1">
      <c r="A51" s="218" t="s">
        <v>64</v>
      </c>
      <c r="B51" s="217"/>
      <c r="C51" s="217"/>
      <c r="D51" s="217"/>
      <c r="E51" s="217"/>
      <c r="F51" s="217"/>
      <c r="G51" s="217"/>
      <c r="H51" s="217"/>
      <c r="I51" s="217"/>
      <c r="J51" s="217"/>
      <c r="K51" s="217"/>
      <c r="L51" s="217"/>
      <c r="M51" s="217"/>
      <c r="N51" s="230"/>
    </row>
    <row r="52" spans="1:14" ht="65.25" customHeight="1">
      <c r="A52" s="219" t="s">
        <v>186</v>
      </c>
      <c r="B52" s="310" t="s">
        <v>173</v>
      </c>
      <c r="C52" s="311" t="s">
        <v>175</v>
      </c>
      <c r="D52" s="311" t="s">
        <v>177</v>
      </c>
      <c r="E52" s="311" t="s">
        <v>177</v>
      </c>
      <c r="F52" s="311" t="s">
        <v>177</v>
      </c>
      <c r="G52" s="311" t="s">
        <v>177</v>
      </c>
      <c r="H52" s="311" t="s">
        <v>177</v>
      </c>
      <c r="I52" s="311" t="s">
        <v>177</v>
      </c>
      <c r="J52" s="311" t="s">
        <v>177</v>
      </c>
      <c r="K52" s="311" t="s">
        <v>177</v>
      </c>
      <c r="L52" s="312" t="s">
        <v>177</v>
      </c>
      <c r="M52" s="223" t="s">
        <v>60</v>
      </c>
      <c r="N52" s="231" t="s">
        <v>61</v>
      </c>
    </row>
    <row r="53" spans="1:14" ht="27.95" customHeight="1">
      <c r="A53" s="182" t="s">
        <v>62</v>
      </c>
      <c r="B53" s="294"/>
      <c r="C53" s="295"/>
      <c r="D53" s="295"/>
      <c r="E53" s="295"/>
      <c r="F53" s="295"/>
      <c r="G53" s="295"/>
      <c r="H53" s="295"/>
      <c r="I53" s="295"/>
      <c r="J53" s="295"/>
      <c r="K53" s="295"/>
      <c r="L53" s="296"/>
      <c r="M53" s="297"/>
      <c r="N53" s="187"/>
    </row>
    <row r="54" spans="1:14" ht="27.95" customHeight="1">
      <c r="A54" s="194" t="s">
        <v>65</v>
      </c>
      <c r="B54" s="189"/>
      <c r="C54" s="190"/>
      <c r="D54" s="190"/>
      <c r="E54" s="190"/>
      <c r="F54" s="190"/>
      <c r="G54" s="190"/>
      <c r="H54" s="190"/>
      <c r="I54" s="190"/>
      <c r="J54" s="190"/>
      <c r="K54" s="190"/>
      <c r="L54" s="191"/>
      <c r="M54" s="297"/>
      <c r="N54" s="187"/>
    </row>
    <row r="55" spans="1:14" ht="27.95" customHeight="1">
      <c r="A55" s="194" t="s">
        <v>66</v>
      </c>
      <c r="B55" s="189"/>
      <c r="C55" s="190"/>
      <c r="D55" s="190"/>
      <c r="E55" s="190"/>
      <c r="F55" s="190"/>
      <c r="G55" s="190"/>
      <c r="H55" s="190"/>
      <c r="I55" s="190"/>
      <c r="J55" s="190"/>
      <c r="K55" s="190"/>
      <c r="L55" s="191"/>
      <c r="M55" s="297"/>
      <c r="N55" s="187"/>
    </row>
    <row r="56" spans="1:14" ht="27.95" customHeight="1">
      <c r="A56" s="194" t="s">
        <v>73</v>
      </c>
      <c r="B56" s="189"/>
      <c r="C56" s="190"/>
      <c r="D56" s="190"/>
      <c r="E56" s="190"/>
      <c r="F56" s="190"/>
      <c r="G56" s="190"/>
      <c r="H56" s="190"/>
      <c r="I56" s="190"/>
      <c r="J56" s="190"/>
      <c r="K56" s="190"/>
      <c r="L56" s="191"/>
      <c r="M56" s="297"/>
      <c r="N56" s="187"/>
    </row>
    <row r="57" spans="1:14" ht="27.95" customHeight="1">
      <c r="A57" s="194" t="s">
        <v>74</v>
      </c>
      <c r="B57" s="189"/>
      <c r="C57" s="190"/>
      <c r="D57" s="190"/>
      <c r="E57" s="190"/>
      <c r="F57" s="190"/>
      <c r="G57" s="190"/>
      <c r="H57" s="190"/>
      <c r="I57" s="190"/>
      <c r="J57" s="190"/>
      <c r="K57" s="190"/>
      <c r="L57" s="191"/>
      <c r="M57" s="297"/>
      <c r="N57" s="187"/>
    </row>
    <row r="58" spans="1:14" ht="27.95" customHeight="1">
      <c r="A58" s="188"/>
      <c r="B58" s="189"/>
      <c r="C58" s="190"/>
      <c r="D58" s="190"/>
      <c r="E58" s="190"/>
      <c r="F58" s="190"/>
      <c r="G58" s="190"/>
      <c r="H58" s="190"/>
      <c r="I58" s="190"/>
      <c r="J58" s="190"/>
      <c r="K58" s="190"/>
      <c r="L58" s="191"/>
      <c r="M58" s="192"/>
      <c r="N58" s="187"/>
    </row>
    <row r="59" spans="1:14" ht="27.95" customHeight="1">
      <c r="A59" s="196" t="s">
        <v>52</v>
      </c>
      <c r="B59" s="189"/>
      <c r="C59" s="190"/>
      <c r="D59" s="190"/>
      <c r="E59" s="190"/>
      <c r="F59" s="190"/>
      <c r="G59" s="190"/>
      <c r="H59" s="190"/>
      <c r="I59" s="190"/>
      <c r="J59" s="190"/>
      <c r="K59" s="190"/>
      <c r="L59" s="191"/>
      <c r="M59" s="297"/>
      <c r="N59" s="187"/>
    </row>
    <row r="60" spans="1:14" ht="60" customHeight="1">
      <c r="A60" s="197"/>
      <c r="B60" s="189"/>
      <c r="C60" s="190"/>
      <c r="D60" s="190"/>
      <c r="E60" s="190"/>
      <c r="F60" s="190"/>
      <c r="G60" s="190"/>
      <c r="H60" s="190"/>
      <c r="I60" s="190"/>
      <c r="J60" s="190"/>
      <c r="K60" s="190"/>
      <c r="L60" s="191"/>
      <c r="M60" s="192"/>
      <c r="N60" s="187"/>
    </row>
    <row r="61" spans="1:14" ht="27.95" customHeight="1">
      <c r="A61" s="196" t="s">
        <v>178</v>
      </c>
      <c r="B61" s="189"/>
      <c r="C61" s="190"/>
      <c r="D61" s="190"/>
      <c r="E61" s="190"/>
      <c r="F61" s="190"/>
      <c r="G61" s="190"/>
      <c r="H61" s="190"/>
      <c r="I61" s="190"/>
      <c r="J61" s="190"/>
      <c r="K61" s="190"/>
      <c r="L61" s="191"/>
      <c r="M61" s="297"/>
      <c r="N61" s="187"/>
    </row>
    <row r="62" spans="1:14" ht="60" customHeight="1">
      <c r="A62" s="197"/>
      <c r="B62" s="189"/>
      <c r="C62" s="190"/>
      <c r="D62" s="190"/>
      <c r="E62" s="190"/>
      <c r="F62" s="190"/>
      <c r="G62" s="190"/>
      <c r="H62" s="190"/>
      <c r="I62" s="190"/>
      <c r="J62" s="190"/>
      <c r="K62" s="190"/>
      <c r="L62" s="191"/>
      <c r="M62" s="244"/>
      <c r="N62" s="187"/>
    </row>
    <row r="63" spans="1:14" ht="27.95" customHeight="1" thickBot="1">
      <c r="A63" s="225" t="s">
        <v>85</v>
      </c>
      <c r="B63" s="314"/>
      <c r="C63" s="315"/>
      <c r="D63" s="315"/>
      <c r="E63" s="315"/>
      <c r="F63" s="315"/>
      <c r="G63" s="315"/>
      <c r="H63" s="315"/>
      <c r="I63" s="315"/>
      <c r="J63" s="315"/>
      <c r="K63" s="315"/>
      <c r="L63" s="316"/>
      <c r="M63" s="313"/>
      <c r="N63" s="232"/>
    </row>
    <row r="64" spans="1:14">
      <c r="A64" s="30"/>
      <c r="B64" s="30"/>
      <c r="C64" s="30"/>
      <c r="D64" s="30"/>
      <c r="E64" s="30"/>
      <c r="F64" s="30"/>
      <c r="G64" s="30"/>
      <c r="H64" s="30"/>
      <c r="I64" s="30"/>
      <c r="J64" s="30"/>
      <c r="K64" s="30"/>
      <c r="L64" s="30"/>
      <c r="M64" s="30"/>
      <c r="N64" s="30"/>
    </row>
    <row r="65" spans="1:14">
      <c r="A65" s="30"/>
      <c r="B65" s="30"/>
      <c r="C65" s="30"/>
      <c r="D65" s="30"/>
      <c r="E65" s="30"/>
      <c r="F65" s="30"/>
      <c r="G65" s="30"/>
      <c r="H65" s="30"/>
      <c r="I65" s="30"/>
      <c r="J65" s="30"/>
      <c r="K65" s="30"/>
      <c r="L65" s="30"/>
      <c r="M65" s="30"/>
      <c r="N65" s="30"/>
    </row>
    <row r="66" spans="1:14">
      <c r="A66" s="30"/>
      <c r="B66" s="30"/>
      <c r="C66" s="30"/>
      <c r="D66" s="30"/>
      <c r="E66" s="30"/>
      <c r="F66" s="30"/>
      <c r="G66" s="30"/>
      <c r="H66" s="30"/>
      <c r="I66" s="30"/>
      <c r="J66" s="30"/>
      <c r="K66" s="30"/>
      <c r="L66" s="30"/>
      <c r="M66" s="30"/>
      <c r="N66" s="30"/>
    </row>
    <row r="67" spans="1:14">
      <c r="A67" s="30"/>
      <c r="B67" s="30"/>
      <c r="C67" s="30"/>
      <c r="D67" s="30"/>
      <c r="E67" s="30"/>
      <c r="F67" s="30"/>
      <c r="G67" s="30"/>
      <c r="H67" s="30"/>
      <c r="I67" s="30"/>
      <c r="J67" s="30"/>
      <c r="K67" s="30"/>
      <c r="L67" s="30"/>
      <c r="M67" s="30"/>
      <c r="N67" s="30"/>
    </row>
    <row r="68" spans="1:14">
      <c r="A68" s="30"/>
      <c r="B68" s="30"/>
      <c r="C68" s="30"/>
      <c r="D68" s="30"/>
      <c r="E68" s="30"/>
      <c r="F68" s="30"/>
      <c r="G68" s="30"/>
      <c r="H68" s="30"/>
      <c r="I68" s="30"/>
      <c r="J68" s="30"/>
      <c r="K68" s="30"/>
      <c r="L68" s="30"/>
      <c r="M68" s="30"/>
      <c r="N68" s="30"/>
    </row>
    <row r="69" spans="1:14">
      <c r="A69" s="30"/>
      <c r="B69" s="30"/>
      <c r="C69" s="30"/>
      <c r="D69" s="30"/>
      <c r="E69" s="30"/>
      <c r="F69" s="30"/>
      <c r="G69" s="30"/>
      <c r="H69" s="30"/>
      <c r="I69" s="30"/>
      <c r="J69" s="30"/>
      <c r="K69" s="30"/>
      <c r="L69" s="30"/>
      <c r="M69" s="30"/>
      <c r="N69" s="30"/>
    </row>
    <row r="70" spans="1:14">
      <c r="A70" s="30"/>
      <c r="B70" s="30"/>
      <c r="C70" s="30"/>
      <c r="D70" s="30"/>
      <c r="E70" s="30"/>
      <c r="F70" s="30"/>
      <c r="G70" s="30"/>
      <c r="H70" s="30"/>
      <c r="I70" s="30"/>
      <c r="J70" s="30"/>
      <c r="K70" s="30"/>
      <c r="L70" s="30"/>
      <c r="M70" s="30"/>
      <c r="N70" s="30"/>
    </row>
  </sheetData>
  <sheetProtection insertColumns="0" insertRows="0" deleteColumns="0" deleteRows="0" selectLockedCells="1"/>
  <mergeCells count="4">
    <mergeCell ref="B6:F6"/>
    <mergeCell ref="B7:F7"/>
    <mergeCell ref="B8:C8"/>
    <mergeCell ref="E8:F8"/>
  </mergeCells>
  <phoneticPr fontId="3"/>
  <conditionalFormatting sqref="B48:XFD49">
    <cfRule type="expression" dxfId="19" priority="6">
      <formula>CELL("protect",B48)=1</formula>
    </cfRule>
  </conditionalFormatting>
  <conditionalFormatting sqref="B46:XFD47">
    <cfRule type="expression" dxfId="18" priority="8">
      <formula>CELL("protect",B46)=1</formula>
    </cfRule>
  </conditionalFormatting>
  <conditionalFormatting sqref="A46">
    <cfRule type="expression" dxfId="17" priority="4">
      <formula>CELL("protect",A46)=1</formula>
    </cfRule>
  </conditionalFormatting>
  <conditionalFormatting sqref="A47">
    <cfRule type="expression" dxfId="16" priority="3">
      <formula>CELL("protect",A47)=1</formula>
    </cfRule>
  </conditionalFormatting>
  <conditionalFormatting sqref="A48">
    <cfRule type="expression" dxfId="15" priority="2">
      <formula>CELL("protect",A48)=1</formula>
    </cfRule>
  </conditionalFormatting>
  <conditionalFormatting sqref="A49">
    <cfRule type="expression" dxfId="14" priority="1">
      <formula>CELL("protect",A49)=1</formula>
    </cfRule>
  </conditionalFormatting>
  <dataValidations count="3">
    <dataValidation type="list" allowBlank="1" showInputMessage="1" showErrorMessage="1" sqref="B5" xr:uid="{AE076525-BAA1-4E52-AD52-F09287047C2A}">
      <formula1>$A$97:$A$97</formula1>
    </dataValidation>
    <dataValidation imeMode="on" allowBlank="1" showInputMessage="1" showErrorMessage="1" sqref="B11:L11" xr:uid="{11DBDAA1-46FE-4CE9-8CFF-AFB21FC079EB}"/>
    <dataValidation type="list" allowBlank="1" showInputMessage="1" showErrorMessage="1" sqref="B4" xr:uid="{604B4AD5-EFB0-4ADB-A52A-9C447B786032}">
      <formula1>"有,無"</formula1>
    </dataValidation>
  </dataValidations>
  <pageMargins left="0.70866141732283472" right="0.70866141732283472" top="0.55118110236220474" bottom="0.55118110236220474" header="0.31496062992125984" footer="0.31496062992125984"/>
  <pageSetup paperSize="9" scale="39" pageOrder="overThenDown" orientation="landscape" cellComments="asDisplayed" r:id="rId1"/>
  <headerFooter>
    <oddFooter>&amp;L&amp;F&amp;R&amp;P / &amp;N</oddFooter>
  </headerFooter>
  <rowBreaks count="1" manualBreakCount="1">
    <brk id="4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様式Ⅲ－３</vt:lpstr>
      <vt:lpstr>別添　委託費集計表</vt:lpstr>
      <vt:lpstr>様式Ⅲー３(構成員1)</vt:lpstr>
      <vt:lpstr>様式Ⅲー３(記載例)</vt:lpstr>
      <vt:lpstr>別添　集計表 (記載例)</vt:lpstr>
      <vt:lpstr>'様式Ⅲ－３'!Print_Area</vt:lpstr>
      <vt:lpstr>'様式Ⅲー３(記載例)'!Print_Area</vt:lpstr>
      <vt:lpstr>'様式Ⅲー３(構成員1)'!Print_Area</vt:lpstr>
      <vt:lpstr>'別添　委託費集計表'!Print_Titles</vt:lpstr>
      <vt:lpstr>'別添　集計表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2020-06-15T06:54:58Z</dcterms:created>
  <dcterms:modified xsi:type="dcterms:W3CDTF">2020-12-14T02:38:43Z</dcterms:modified>
</cp:coreProperties>
</file>