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lmurayamati\Desktop\"/>
    </mc:Choice>
  </mc:AlternateContent>
  <xr:revisionPtr revIDLastSave="0" documentId="10_ncr:100000_{45265861-962F-4BC1-AA90-6BEEB66AD2E8}" xr6:coauthVersionLast="31" xr6:coauthVersionMax="31" xr10:uidLastSave="{00000000-0000-0000-0000-000000000000}"/>
  <bookViews>
    <workbookView xWindow="0" yWindow="0" windowWidth="17256" windowHeight="7776" activeTab="2" xr2:uid="{00000000-000D-0000-FFFF-FFFF00000000}"/>
  </bookViews>
  <sheets>
    <sheet name="支出状況報告" sheetId="1" r:id="rId1"/>
    <sheet name="添付　委託費集計" sheetId="3" r:id="rId2"/>
    <sheet name="添付　自己資金集計" sheetId="4" r:id="rId3"/>
  </sheets>
  <definedNames>
    <definedName name="_xlnm.Print_Area" localSheetId="0">支出状況報告!$A$1:$I$38</definedName>
    <definedName name="_xlnm.Print_Area" localSheetId="2">'添付　自己資金集計'!$A$1:$F$32</definedName>
  </definedNames>
  <calcPr calcId="179017"/>
</workbook>
</file>

<file path=xl/calcChain.xml><?xml version="1.0" encoding="utf-8"?>
<calcChain xmlns="http://schemas.openxmlformats.org/spreadsheetml/2006/main">
  <c r="E30" i="4" l="1"/>
  <c r="E32" i="4"/>
  <c r="E36" i="1" l="1"/>
  <c r="E31" i="4"/>
  <c r="E32" i="1"/>
  <c r="E34" i="1"/>
  <c r="E25" i="4"/>
  <c r="E24" i="4"/>
  <c r="E23" i="4"/>
  <c r="E22" i="4"/>
  <c r="E21" i="4"/>
  <c r="E20" i="4"/>
  <c r="E19" i="4"/>
  <c r="D18" i="4"/>
  <c r="C18" i="4"/>
  <c r="B18" i="4"/>
  <c r="E17" i="4"/>
  <c r="E16" i="4"/>
  <c r="D15" i="4"/>
  <c r="C15" i="4"/>
  <c r="B15" i="4"/>
  <c r="E14" i="4"/>
  <c r="E13" i="4"/>
  <c r="D12" i="4"/>
  <c r="C12" i="4"/>
  <c r="B12" i="4"/>
  <c r="E11" i="4"/>
  <c r="E10" i="4"/>
  <c r="D9" i="4"/>
  <c r="C9" i="4"/>
  <c r="B9" i="4"/>
  <c r="C18" i="3"/>
  <c r="D18" i="3"/>
  <c r="E18" i="3"/>
  <c r="F18" i="3"/>
  <c r="G18" i="3"/>
  <c r="B18" i="3"/>
  <c r="G15" i="3"/>
  <c r="F15" i="3"/>
  <c r="E15" i="3"/>
  <c r="D15" i="3"/>
  <c r="C15" i="3"/>
  <c r="B15" i="3"/>
  <c r="G12" i="3"/>
  <c r="F12" i="3"/>
  <c r="E12" i="3"/>
  <c r="D12" i="3"/>
  <c r="C12" i="3"/>
  <c r="B12" i="3"/>
  <c r="C9" i="3"/>
  <c r="C26" i="3" s="1"/>
  <c r="C28" i="3" s="1"/>
  <c r="D9" i="3"/>
  <c r="D26" i="3" s="1"/>
  <c r="D28" i="3" s="1"/>
  <c r="E9" i="3"/>
  <c r="E26" i="3" s="1"/>
  <c r="E28" i="3" s="1"/>
  <c r="F9" i="3"/>
  <c r="F26" i="3" s="1"/>
  <c r="F28" i="3" s="1"/>
  <c r="G9" i="3"/>
  <c r="G26" i="3" s="1"/>
  <c r="G28" i="3" s="1"/>
  <c r="B9" i="3"/>
  <c r="B26" i="3" s="1"/>
  <c r="B28" i="3" s="1"/>
  <c r="H10" i="3"/>
  <c r="H25" i="3"/>
  <c r="H14" i="3"/>
  <c r="H13" i="3"/>
  <c r="H11" i="3"/>
  <c r="C26" i="4" l="1"/>
  <c r="C29" i="4" s="1"/>
  <c r="E15" i="4"/>
  <c r="E18" i="4"/>
  <c r="E28" i="4"/>
  <c r="E12" i="4"/>
  <c r="B26" i="4"/>
  <c r="E27" i="4"/>
  <c r="D26" i="4"/>
  <c r="D29" i="4" s="1"/>
  <c r="E9" i="4"/>
  <c r="H9" i="3"/>
  <c r="H15" i="3"/>
  <c r="E26" i="4" l="1"/>
  <c r="B29" i="4"/>
  <c r="E29" i="4" s="1"/>
  <c r="H24" i="3" l="1"/>
  <c r="H23" i="3"/>
  <c r="H22" i="3"/>
  <c r="H21" i="3"/>
  <c r="H20" i="3"/>
  <c r="H19" i="3"/>
  <c r="H17" i="3"/>
  <c r="H16" i="3"/>
  <c r="F25" i="1" l="1"/>
  <c r="E25" i="1"/>
  <c r="H12" i="3" l="1"/>
  <c r="H27" i="3" l="1"/>
  <c r="H18" i="3"/>
  <c r="H26" i="3"/>
  <c r="H28" i="3" l="1"/>
  <c r="F23" i="1"/>
  <c r="E23" i="1"/>
</calcChain>
</file>

<file path=xl/sharedStrings.xml><?xml version="1.0" encoding="utf-8"?>
<sst xmlns="http://schemas.openxmlformats.org/spreadsheetml/2006/main" count="125" uniqueCount="93">
  <si>
    <t>区　分</t>
  </si>
  <si>
    <t>備考</t>
  </si>
  <si>
    <t>円</t>
  </si>
  <si>
    <t>国立研究開発法人農業・食品産業技術総合研究機構</t>
    <rPh sb="0" eb="2">
      <t>コクリツ</t>
    </rPh>
    <rPh sb="2" eb="4">
      <t>ケンキュウ</t>
    </rPh>
    <rPh sb="4" eb="6">
      <t>カイハツ</t>
    </rPh>
    <rPh sb="6" eb="8">
      <t>ホウジン</t>
    </rPh>
    <rPh sb="11" eb="13">
      <t>ショクヒン</t>
    </rPh>
    <rPh sb="17" eb="19">
      <t>ソウゴウ</t>
    </rPh>
    <phoneticPr fontId="2"/>
  </si>
  <si>
    <t>（機関名）</t>
    <rPh sb="1" eb="4">
      <t>キカンメイ</t>
    </rPh>
    <phoneticPr fontId="2"/>
  </si>
  <si>
    <t>（住　所）</t>
    <rPh sb="1" eb="2">
      <t>ジュウ</t>
    </rPh>
    <rPh sb="3" eb="4">
      <t>トコロ</t>
    </rPh>
    <phoneticPr fontId="2"/>
  </si>
  <si>
    <t>執行率（B/A%)</t>
    <rPh sb="0" eb="2">
      <t>シッコウ</t>
    </rPh>
    <rPh sb="2" eb="3">
      <t>リツ</t>
    </rPh>
    <phoneticPr fontId="2"/>
  </si>
  <si>
    <t>残高
（A-B）</t>
    <rPh sb="0" eb="2">
      <t>ザンダカ</t>
    </rPh>
    <phoneticPr fontId="2"/>
  </si>
  <si>
    <t>事業完了予定日（平成○年○月○日）までの予定出来高</t>
    <rPh sb="20" eb="22">
      <t>ヨテイ</t>
    </rPh>
    <rPh sb="22" eb="25">
      <t>デキダカ</t>
    </rPh>
    <phoneticPr fontId="2"/>
  </si>
  <si>
    <t>円</t>
    <rPh sb="0" eb="1">
      <t>エン</t>
    </rPh>
    <phoneticPr fontId="2"/>
  </si>
  <si>
    <t>委託費合計額（A）</t>
    <rPh sb="0" eb="2">
      <t>イタク</t>
    </rPh>
    <rPh sb="2" eb="3">
      <t>ヒ</t>
    </rPh>
    <rPh sb="3" eb="6">
      <t>ゴウケイガク</t>
    </rPh>
    <phoneticPr fontId="2"/>
  </si>
  <si>
    <t>消費税等相当額</t>
    <rPh sb="0" eb="3">
      <t>ショウヒゼイ</t>
    </rPh>
    <rPh sb="3" eb="4">
      <t>トウ</t>
    </rPh>
    <rPh sb="4" eb="7">
      <t>ソウトウガク</t>
    </rPh>
    <phoneticPr fontId="2"/>
  </si>
  <si>
    <t>印刷製本費計</t>
    <rPh sb="0" eb="2">
      <t>インサツ</t>
    </rPh>
    <rPh sb="2" eb="4">
      <t>セイホン</t>
    </rPh>
    <rPh sb="4" eb="5">
      <t>ヒ</t>
    </rPh>
    <rPh sb="5" eb="6">
      <t>ケイ</t>
    </rPh>
    <phoneticPr fontId="2"/>
  </si>
  <si>
    <t>国内旅費（依頼出張）</t>
    <rPh sb="0" eb="2">
      <t>コクナイ</t>
    </rPh>
    <rPh sb="2" eb="4">
      <t>リョヒ</t>
    </rPh>
    <phoneticPr fontId="2"/>
  </si>
  <si>
    <t>謝金</t>
    <rPh sb="0" eb="2">
      <t>シャキン</t>
    </rPh>
    <phoneticPr fontId="2"/>
  </si>
  <si>
    <t>備考</t>
    <rPh sb="0" eb="2">
      <t>ビコウ</t>
    </rPh>
    <phoneticPr fontId="2"/>
  </si>
  <si>
    <t>合計</t>
    <rPh sb="0" eb="2">
      <t>ゴウケイ</t>
    </rPh>
    <phoneticPr fontId="2"/>
  </si>
  <si>
    <t>（株）○○</t>
    <rPh sb="0" eb="3">
      <t>カブ</t>
    </rPh>
    <phoneticPr fontId="2"/>
  </si>
  <si>
    <t>○○（株）</t>
    <rPh sb="2" eb="5">
      <t>カブ</t>
    </rPh>
    <phoneticPr fontId="2"/>
  </si>
  <si>
    <t>細目/構成員名</t>
    <rPh sb="0" eb="2">
      <t>サイモク</t>
    </rPh>
    <rPh sb="3" eb="6">
      <t>コウセイイン</t>
    </rPh>
    <rPh sb="6" eb="7">
      <t>メイ</t>
    </rPh>
    <phoneticPr fontId="2"/>
  </si>
  <si>
    <t>H○.3.○</t>
    <phoneticPr fontId="2"/>
  </si>
  <si>
    <t>～</t>
    <phoneticPr fontId="2"/>
  </si>
  <si>
    <t>H○.○.○</t>
    <phoneticPr fontId="2"/>
  </si>
  <si>
    <t>当該事業年度の実施期間：</t>
    <rPh sb="0" eb="2">
      <t>トウガイ</t>
    </rPh>
    <rPh sb="2" eb="4">
      <t>ジギョウ</t>
    </rPh>
    <rPh sb="4" eb="6">
      <t>ネンド</t>
    </rPh>
    <rPh sb="7" eb="9">
      <t>ジッシ</t>
    </rPh>
    <rPh sb="9" eb="11">
      <t>キカン</t>
    </rPh>
    <phoneticPr fontId="2"/>
  </si>
  <si>
    <t>○○○○○○○○○</t>
    <phoneticPr fontId="2"/>
  </si>
  <si>
    <t>コンソーシアム名：　</t>
    <rPh sb="7" eb="8">
      <t>メイ</t>
    </rPh>
    <phoneticPr fontId="2"/>
  </si>
  <si>
    <t>○○○○○○○○○○○○○○○○○○</t>
    <phoneticPr fontId="2"/>
  </si>
  <si>
    <t>試験研究計画名：</t>
    <phoneticPr fontId="2"/>
  </si>
  <si>
    <t>平成○○年度　委託費集計表</t>
    <rPh sb="0" eb="2">
      <t>ヘイセイ</t>
    </rPh>
    <rPh sb="4" eb="6">
      <t>ネンド</t>
    </rPh>
    <rPh sb="7" eb="10">
      <t>イタクヒ</t>
    </rPh>
    <rPh sb="10" eb="13">
      <t>シュウケイヒョウ</t>
    </rPh>
    <phoneticPr fontId="2"/>
  </si>
  <si>
    <t>A</t>
    <phoneticPr fontId="2"/>
  </si>
  <si>
    <t>平成○○年度　自己資金集計表</t>
    <rPh sb="0" eb="2">
      <t>ヘイセイ</t>
    </rPh>
    <rPh sb="4" eb="6">
      <t>ネンド</t>
    </rPh>
    <rPh sb="7" eb="9">
      <t>ジコ</t>
    </rPh>
    <rPh sb="9" eb="11">
      <t>シキン</t>
    </rPh>
    <rPh sb="11" eb="13">
      <t>シュウケイ</t>
    </rPh>
    <rPh sb="13" eb="14">
      <t>ヒョウ</t>
    </rPh>
    <phoneticPr fontId="2"/>
  </si>
  <si>
    <t>自己資金　過不足</t>
    <rPh sb="0" eb="2">
      <t>ジコ</t>
    </rPh>
    <rPh sb="2" eb="4">
      <t>シキン</t>
    </rPh>
    <rPh sb="5" eb="8">
      <t>カフソク</t>
    </rPh>
    <phoneticPr fontId="2"/>
  </si>
  <si>
    <t>平成〇年〇月〇日</t>
    <phoneticPr fontId="2"/>
  </si>
  <si>
    <t>％</t>
  </si>
  <si>
    <t>委託費</t>
    <rPh sb="0" eb="2">
      <t>イタク</t>
    </rPh>
    <rPh sb="2" eb="3">
      <t>ヒ</t>
    </rPh>
    <phoneticPr fontId="2"/>
  </si>
  <si>
    <t>自己資金</t>
    <rPh sb="0" eb="2">
      <t>ジコ</t>
    </rPh>
    <rPh sb="2" eb="4">
      <t>シキン</t>
    </rPh>
    <phoneticPr fontId="2"/>
  </si>
  <si>
    <t>自己資金
マッチングファンド条件
成立下限額</t>
    <rPh sb="0" eb="2">
      <t>ジコ</t>
    </rPh>
    <rPh sb="2" eb="4">
      <t>シキン</t>
    </rPh>
    <rPh sb="14" eb="16">
      <t>ジョウケン</t>
    </rPh>
    <rPh sb="17" eb="19">
      <t>セイリツ</t>
    </rPh>
    <rPh sb="19" eb="21">
      <t>カゲン</t>
    </rPh>
    <rPh sb="21" eb="22">
      <t>ガク</t>
    </rPh>
    <phoneticPr fontId="2"/>
  </si>
  <si>
    <t>１　支出状況</t>
    <rPh sb="2" eb="4">
      <t>シシュツ</t>
    </rPh>
    <rPh sb="4" eb="6">
      <t>ジョウキョウ</t>
    </rPh>
    <phoneticPr fontId="2"/>
  </si>
  <si>
    <t>生物系特定産業技術研究支援センター所長　殿</t>
    <rPh sb="17" eb="19">
      <t>ショチョウ</t>
    </rPh>
    <rPh sb="20" eb="21">
      <t>ドノ</t>
    </rPh>
    <phoneticPr fontId="2"/>
  </si>
  <si>
    <t>金　　　額（円）</t>
    <rPh sb="0" eb="1">
      <t>キン</t>
    </rPh>
    <rPh sb="4" eb="5">
      <t>ガク</t>
    </rPh>
    <rPh sb="6" eb="7">
      <t>エン</t>
    </rPh>
    <phoneticPr fontId="2"/>
  </si>
  <si>
    <t>項　　　　目</t>
    <rPh sb="0" eb="1">
      <t>コウ</t>
    </rPh>
    <rPh sb="5" eb="6">
      <t>メ</t>
    </rPh>
    <phoneticPr fontId="2"/>
  </si>
  <si>
    <t>（コンソーシアム名）</t>
    <phoneticPr fontId="2"/>
  </si>
  <si>
    <t>　標記の件について、現時点の研究開発費（委託費及び自己資金）の支出状況につきまして、下記のとおり、ご報告いたします。</t>
    <rPh sb="1" eb="3">
      <t>ヒョウキ</t>
    </rPh>
    <rPh sb="4" eb="5">
      <t>ケン</t>
    </rPh>
    <rPh sb="10" eb="13">
      <t>ゲンジテン</t>
    </rPh>
    <rPh sb="14" eb="16">
      <t>ケンキュウ</t>
    </rPh>
    <rPh sb="16" eb="19">
      <t>カイハツヒ</t>
    </rPh>
    <rPh sb="20" eb="23">
      <t>イタクヒ</t>
    </rPh>
    <rPh sb="23" eb="24">
      <t>オヨ</t>
    </rPh>
    <rPh sb="25" eb="27">
      <t>ジコ</t>
    </rPh>
    <rPh sb="27" eb="29">
      <t>シキン</t>
    </rPh>
    <rPh sb="31" eb="33">
      <t>シシュツ</t>
    </rPh>
    <rPh sb="33" eb="35">
      <t>ジョウキョウ</t>
    </rPh>
    <rPh sb="42" eb="44">
      <t>カキ</t>
    </rPh>
    <rPh sb="50" eb="52">
      <t>ホウコク</t>
    </rPh>
    <phoneticPr fontId="2"/>
  </si>
  <si>
    <t>支出済額</t>
    <phoneticPr fontId="2"/>
  </si>
  <si>
    <t>支出済額（B)</t>
    <rPh sb="0" eb="2">
      <t>シシュツ</t>
    </rPh>
    <rPh sb="2" eb="3">
      <t>ズ</t>
    </rPh>
    <rPh sb="3" eb="4">
      <t>ガク</t>
    </rPh>
    <phoneticPr fontId="2"/>
  </si>
  <si>
    <t>印</t>
    <rPh sb="0" eb="1">
      <t>イン</t>
    </rPh>
    <phoneticPr fontId="2"/>
  </si>
  <si>
    <t>※添付資料を併せて提出してください。</t>
    <rPh sb="1" eb="3">
      <t>テンプ</t>
    </rPh>
    <rPh sb="3" eb="5">
      <t>シリョウ</t>
    </rPh>
    <rPh sb="6" eb="7">
      <t>アワ</t>
    </rPh>
    <rPh sb="9" eb="11">
      <t>テイシュツ</t>
    </rPh>
    <phoneticPr fontId="2"/>
  </si>
  <si>
    <t>平成○年度　支出状況報告書</t>
    <rPh sb="0" eb="2">
      <t>ヘイセイ</t>
    </rPh>
    <rPh sb="3" eb="5">
      <t>ネンド</t>
    </rPh>
    <rPh sb="6" eb="8">
      <t>シシュツ</t>
    </rPh>
    <rPh sb="8" eb="10">
      <t>ジョウキョウ</t>
    </rPh>
    <rPh sb="10" eb="12">
      <t>ホウコク</t>
    </rPh>
    <rPh sb="12" eb="13">
      <t>ショ</t>
    </rPh>
    <phoneticPr fontId="2"/>
  </si>
  <si>
    <t>（様式Ⅴ－１）</t>
    <rPh sb="1" eb="3">
      <t>ヨウシキ</t>
    </rPh>
    <phoneticPr fontId="2"/>
  </si>
  <si>
    <t>（イノベーション創出強化研究推進事業）</t>
    <rPh sb="8" eb="10">
      <t>ソウシュツ</t>
    </rPh>
    <rPh sb="10" eb="12">
      <t>キョウカ</t>
    </rPh>
    <rPh sb="12" eb="14">
      <t>ケンキュウ</t>
    </rPh>
    <rPh sb="14" eb="16">
      <t>スイシン</t>
    </rPh>
    <rPh sb="16" eb="18">
      <t>ジギョウ</t>
    </rPh>
    <phoneticPr fontId="2"/>
  </si>
  <si>
    <t>（研究統括者）</t>
    <rPh sb="1" eb="3">
      <t>ケンキュウ</t>
    </rPh>
    <rPh sb="3" eb="6">
      <t>トウカツシャ</t>
    </rPh>
    <phoneticPr fontId="2"/>
  </si>
  <si>
    <t>イノベーション創出強化研究推進事業</t>
    <rPh sb="15" eb="17">
      <t>ジギョウ</t>
    </rPh>
    <phoneticPr fontId="2"/>
  </si>
  <si>
    <t>研究開発費（A)</t>
    <rPh sb="0" eb="2">
      <t>ケンキュウ</t>
    </rPh>
    <rPh sb="2" eb="4">
      <t>カイハツ</t>
    </rPh>
    <phoneticPr fontId="2"/>
  </si>
  <si>
    <t>平成○年９月末日までの出来高</t>
    <rPh sb="6" eb="7">
      <t>マツ</t>
    </rPh>
    <phoneticPr fontId="2"/>
  </si>
  <si>
    <t>自己資金</t>
    <rPh sb="0" eb="2">
      <t>ジコ</t>
    </rPh>
    <rPh sb="2" eb="4">
      <t>シキン</t>
    </rPh>
    <phoneticPr fontId="2"/>
  </si>
  <si>
    <t>B</t>
    <phoneticPr fontId="2"/>
  </si>
  <si>
    <t>（様式Ⅴ－１）添付資料１</t>
    <rPh sb="7" eb="9">
      <t>テンプ</t>
    </rPh>
    <rPh sb="9" eb="11">
      <t>シリョウ</t>
    </rPh>
    <phoneticPr fontId="2"/>
  </si>
  <si>
    <t>設備備品費</t>
    <rPh sb="0" eb="2">
      <t>セツビ</t>
    </rPh>
    <rPh sb="2" eb="5">
      <t>ビヒンヒ</t>
    </rPh>
    <phoneticPr fontId="2"/>
  </si>
  <si>
    <t>物品費</t>
    <rPh sb="0" eb="2">
      <t>ブッピン</t>
    </rPh>
    <rPh sb="2" eb="3">
      <t>ヒ</t>
    </rPh>
    <phoneticPr fontId="2"/>
  </si>
  <si>
    <t>消耗品費</t>
    <rPh sb="0" eb="3">
      <t>ショウモウヒン</t>
    </rPh>
    <rPh sb="3" eb="4">
      <t>ヒ</t>
    </rPh>
    <phoneticPr fontId="2"/>
  </si>
  <si>
    <t>人件費・謝金</t>
    <rPh sb="0" eb="3">
      <t>ジンケンヒ</t>
    </rPh>
    <rPh sb="4" eb="6">
      <t>シャキン</t>
    </rPh>
    <phoneticPr fontId="2"/>
  </si>
  <si>
    <t>人件費（賃金）</t>
    <rPh sb="0" eb="3">
      <t>ジンケンヒ</t>
    </rPh>
    <rPh sb="4" eb="6">
      <t>チンギン</t>
    </rPh>
    <phoneticPr fontId="2"/>
  </si>
  <si>
    <t>　旅費</t>
    <rPh sb="1" eb="3">
      <t>リョヒ</t>
    </rPh>
    <phoneticPr fontId="2"/>
  </si>
  <si>
    <t>国外旅費</t>
    <rPh sb="0" eb="2">
      <t>コクガイ</t>
    </rPh>
    <rPh sb="2" eb="4">
      <t>リョヒ</t>
    </rPh>
    <phoneticPr fontId="2"/>
  </si>
  <si>
    <t>　その他</t>
    <rPh sb="3" eb="4">
      <t>タ</t>
    </rPh>
    <phoneticPr fontId="2"/>
  </si>
  <si>
    <t>外注費（雑役務費）</t>
    <rPh sb="0" eb="3">
      <t>ガイチュウヒ</t>
    </rPh>
    <rPh sb="4" eb="5">
      <t>ザツ</t>
    </rPh>
    <rPh sb="5" eb="8">
      <t>エキムヒ</t>
    </rPh>
    <phoneticPr fontId="2"/>
  </si>
  <si>
    <t>会議費</t>
    <rPh sb="0" eb="3">
      <t>カイギヒ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</si>
  <si>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</si>
  <si>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光熱水料</t>
    <rPh sb="0" eb="3">
      <t>コウネツスイ</t>
    </rPh>
    <rPh sb="3" eb="4">
      <t>リョウ</t>
    </rPh>
    <phoneticPr fontId="2"/>
  </si>
  <si>
    <t>その他（諸経費）</t>
    <rPh sb="2" eb="3">
      <t>タ</t>
    </rPh>
    <rPh sb="4" eb="7">
      <t>ショケイヒ</t>
    </rPh>
    <phoneticPr fontId="2"/>
  </si>
  <si>
    <t>　直接経費計</t>
    <phoneticPr fontId="2"/>
  </si>
  <si>
    <t>　間接経費計</t>
    <rPh sb="1" eb="3">
      <t>カンセツ</t>
    </rPh>
    <phoneticPr fontId="2"/>
  </si>
  <si>
    <t>（様式Ⅴ－１）添付資料２</t>
    <rPh sb="7" eb="9">
      <t>テンプ</t>
    </rPh>
    <rPh sb="9" eb="11">
      <t>シリョウ</t>
    </rPh>
    <phoneticPr fontId="2"/>
  </si>
  <si>
    <t>　設備備品償却費</t>
    <rPh sb="1" eb="3">
      <t>セツビ</t>
    </rPh>
    <rPh sb="3" eb="5">
      <t>ビヒン</t>
    </rPh>
    <rPh sb="5" eb="7">
      <t>ショウキャク</t>
    </rPh>
    <rPh sb="7" eb="8">
      <t>ヒ</t>
    </rPh>
    <phoneticPr fontId="2"/>
  </si>
  <si>
    <t>　試験研究用消耗品費</t>
    <rPh sb="1" eb="3">
      <t>シケン</t>
    </rPh>
    <rPh sb="3" eb="6">
      <t>ケンキュウヨウ</t>
    </rPh>
    <rPh sb="6" eb="8">
      <t>ショウモウ</t>
    </rPh>
    <rPh sb="8" eb="9">
      <t>ヒン</t>
    </rPh>
    <rPh sb="9" eb="10">
      <t>ヒ</t>
    </rPh>
    <phoneticPr fontId="2"/>
  </si>
  <si>
    <t>自己資金合計額</t>
    <rPh sb="0" eb="2">
      <t>ジコ</t>
    </rPh>
    <rPh sb="2" eb="4">
      <t>シキン</t>
    </rPh>
    <rPh sb="4" eb="7">
      <t>ゴウケイガク</t>
    </rPh>
    <phoneticPr fontId="2"/>
  </si>
  <si>
    <t>２　マッチングファンド条件成立状況（マッチングファンド方式の場合のみ記載）</t>
    <rPh sb="11" eb="13">
      <t>ジョウケン</t>
    </rPh>
    <rPh sb="13" eb="15">
      <t>セイリツ</t>
    </rPh>
    <rPh sb="15" eb="17">
      <t>ジョウキョウ</t>
    </rPh>
    <rPh sb="27" eb="29">
      <t>ホウシキ</t>
    </rPh>
    <rPh sb="30" eb="32">
      <t>バアイ</t>
    </rPh>
    <rPh sb="34" eb="36">
      <t>キサイ</t>
    </rPh>
    <phoneticPr fontId="2"/>
  </si>
  <si>
    <t>委託費のうち民間企業への支出額</t>
    <rPh sb="0" eb="2">
      <t>イタク</t>
    </rPh>
    <rPh sb="2" eb="3">
      <t>ヒ</t>
    </rPh>
    <rPh sb="6" eb="8">
      <t>ミンカン</t>
    </rPh>
    <rPh sb="8" eb="10">
      <t>キギョウ</t>
    </rPh>
    <rPh sb="12" eb="14">
      <t>シシュツ</t>
    </rPh>
    <rPh sb="14" eb="15">
      <t>ガク</t>
    </rPh>
    <phoneticPr fontId="2"/>
  </si>
  <si>
    <t>○○センター</t>
    <phoneticPr fontId="2"/>
  </si>
  <si>
    <t>△△大学</t>
    <rPh sb="2" eb="4">
      <t>ダイガク</t>
    </rPh>
    <phoneticPr fontId="2"/>
  </si>
  <si>
    <t>××大学</t>
    <rPh sb="2" eb="4">
      <t>ダイガク</t>
    </rPh>
    <phoneticPr fontId="2"/>
  </si>
  <si>
    <t>△△（株）</t>
    <rPh sb="2" eb="5">
      <t>カブ</t>
    </rPh>
    <phoneticPr fontId="2"/>
  </si>
  <si>
    <t>（株）××</t>
    <rPh sb="0" eb="3">
      <t>カブ</t>
    </rPh>
    <phoneticPr fontId="2"/>
  </si>
  <si>
    <t>（株）△△</t>
    <rPh sb="0" eb="3">
      <t>カブ</t>
    </rPh>
    <phoneticPr fontId="2"/>
  </si>
  <si>
    <t>××（株）</t>
    <rPh sb="2" eb="5">
      <t>カブ</t>
    </rPh>
    <phoneticPr fontId="2"/>
  </si>
  <si>
    <t>マッチングファンド条件　成立下限額</t>
    <phoneticPr fontId="2"/>
  </si>
  <si>
    <t>差　額</t>
    <rPh sb="0" eb="1">
      <t>サ</t>
    </rPh>
    <rPh sb="2" eb="3">
      <t>ガク</t>
    </rPh>
    <phoneticPr fontId="2"/>
  </si>
  <si>
    <t>-</t>
    <phoneticPr fontId="2"/>
  </si>
  <si>
    <t>前年度からの繰越額</t>
    <rPh sb="0" eb="3">
      <t>ゼンネンド</t>
    </rPh>
    <rPh sb="6" eb="8">
      <t>クリコシ</t>
    </rPh>
    <rPh sb="8" eb="9">
      <t>ガク</t>
    </rPh>
    <phoneticPr fontId="2"/>
  </si>
  <si>
    <t>C</t>
    <phoneticPr fontId="2"/>
  </si>
  <si>
    <t>D＝A／２</t>
    <phoneticPr fontId="2"/>
  </si>
  <si>
    <t xml:space="preserve">E＝（ B + C ）－ D </t>
    <phoneticPr fontId="2"/>
  </si>
  <si>
    <t>（自己資金　前年度からの繰越額）</t>
    <rPh sb="1" eb="3">
      <t>ジコ</t>
    </rPh>
    <rPh sb="3" eb="5">
      <t>シキン</t>
    </rPh>
    <rPh sb="6" eb="9">
      <t>ゼンネンド</t>
    </rPh>
    <rPh sb="12" eb="14">
      <t>クリコシ</t>
    </rPh>
    <rPh sb="14" eb="15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</si>
</sst>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&quot;"/>
    <numFmt numFmtId="177" formatCode="#,##0.0&quot; &quot;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indexed="8"/>
      <name val="ＭＳ ゴシック"/>
      <family val="3"/>
      <charset val="128"/>
    </font>
    <font>
      <sz val="10"/>
      <color rgb="FF0070C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9"/>
      <color rgb="FF0000FF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1" fillId="2" borderId="0" applyNumberFormat="0" applyBorder="0" applyAlignment="0" applyProtection="0">
      <alignment vertical="center"/>
    </xf>
  </cellStyleXfs>
  <cellXfs count="11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5" fillId="0" borderId="5" xfId="0" applyFont="1" applyBorder="1" applyAlignment="1">
      <alignment horizontal="right" vertical="center"/>
    </xf>
    <xf numFmtId="0" fontId="6" fillId="0" borderId="5" xfId="0" applyFont="1" applyBorder="1" applyAlignment="1">
      <alignment vertical="center"/>
    </xf>
    <xf numFmtId="0" fontId="0" fillId="0" borderId="0" xfId="0" applyAlignment="1">
      <alignment vertical="center"/>
    </xf>
    <xf numFmtId="0" fontId="9" fillId="0" borderId="5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6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38" fontId="1" fillId="3" borderId="8" xfId="1" applyFill="1" applyBorder="1" applyAlignment="1">
      <alignment vertical="center"/>
    </xf>
    <xf numFmtId="38" fontId="1" fillId="3" borderId="12" xfId="1" applyFill="1" applyBorder="1" applyAlignment="1">
      <alignment vertical="center"/>
    </xf>
    <xf numFmtId="38" fontId="0" fillId="3" borderId="13" xfId="1" applyFont="1" applyFill="1" applyBorder="1" applyAlignment="1">
      <alignment vertical="center" wrapText="1"/>
    </xf>
    <xf numFmtId="38" fontId="0" fillId="3" borderId="1" xfId="1" applyFont="1" applyFill="1" applyBorder="1" applyAlignment="1">
      <alignment vertical="center" wrapText="1"/>
    </xf>
    <xf numFmtId="0" fontId="0" fillId="3" borderId="1" xfId="2" applyFont="1" applyFill="1" applyBorder="1" applyAlignment="1">
      <alignment vertical="center" wrapText="1"/>
    </xf>
    <xf numFmtId="0" fontId="0" fillId="0" borderId="0" xfId="0" applyFill="1"/>
    <xf numFmtId="38" fontId="1" fillId="0" borderId="1" xfId="1" applyFill="1" applyBorder="1" applyAlignment="1">
      <alignment horizontal="right" vertical="center"/>
    </xf>
    <xf numFmtId="38" fontId="1" fillId="0" borderId="1" xfId="1" applyFill="1" applyBorder="1" applyAlignment="1">
      <alignment vertical="center" wrapText="1"/>
    </xf>
    <xf numFmtId="38" fontId="1" fillId="0" borderId="1" xfId="1" applyFont="1" applyFill="1" applyBorder="1" applyAlignment="1">
      <alignment vertical="center" shrinkToFit="1"/>
    </xf>
    <xf numFmtId="38" fontId="1" fillId="0" borderId="1" xfId="1" applyFont="1" applyFill="1" applyBorder="1" applyAlignment="1">
      <alignment vertical="center" wrapText="1"/>
    </xf>
    <xf numFmtId="38" fontId="1" fillId="4" borderId="1" xfId="1" applyFont="1" applyFill="1" applyBorder="1" applyAlignment="1">
      <alignment vertical="center" wrapText="1"/>
    </xf>
    <xf numFmtId="0" fontId="0" fillId="4" borderId="1" xfId="2" applyFont="1" applyFill="1" applyBorder="1" applyAlignment="1">
      <alignment horizontal="left" vertical="center" wrapText="1"/>
    </xf>
    <xf numFmtId="0" fontId="0" fillId="0" borderId="1" xfId="2" applyFont="1" applyFill="1" applyBorder="1" applyAlignment="1">
      <alignment horizontal="left" vertical="center" wrapText="1" indent="2"/>
    </xf>
    <xf numFmtId="38" fontId="1" fillId="5" borderId="1" xfId="1" applyFont="1" applyFill="1" applyBorder="1" applyAlignment="1">
      <alignment vertical="center" wrapText="1"/>
    </xf>
    <xf numFmtId="0" fontId="0" fillId="4" borderId="1" xfId="2" applyFont="1" applyFill="1" applyBorder="1" applyAlignment="1">
      <alignment horizontal="left" vertical="center" wrapText="1" indent="1"/>
    </xf>
    <xf numFmtId="0" fontId="0" fillId="0" borderId="0" xfId="0" applyFill="1" applyAlignment="1">
      <alignment horizontal="center"/>
    </xf>
    <xf numFmtId="38" fontId="1" fillId="0" borderId="3" xfId="1" applyFont="1" applyFill="1" applyBorder="1" applyAlignment="1">
      <alignment horizontal="center" vertical="center"/>
    </xf>
    <xf numFmtId="0" fontId="1" fillId="0" borderId="3" xfId="2" applyFont="1" applyFill="1" applyBorder="1" applyAlignment="1">
      <alignment horizontal="center" vertical="center"/>
    </xf>
    <xf numFmtId="38" fontId="1" fillId="0" borderId="0" xfId="1" applyFont="1" applyAlignment="1">
      <alignment vertical="center"/>
    </xf>
    <xf numFmtId="38" fontId="0" fillId="0" borderId="0" xfId="1" applyFont="1" applyAlignment="1">
      <alignment vertical="center"/>
    </xf>
    <xf numFmtId="0" fontId="1" fillId="0" borderId="0" xfId="2" applyFont="1">
      <alignment vertical="center"/>
    </xf>
    <xf numFmtId="0" fontId="1" fillId="0" borderId="0" xfId="2">
      <alignment vertical="center"/>
    </xf>
    <xf numFmtId="38" fontId="10" fillId="0" borderId="0" xfId="1" applyFont="1" applyAlignment="1">
      <alignment vertical="center"/>
    </xf>
    <xf numFmtId="0" fontId="0" fillId="0" borderId="0" xfId="2" applyFont="1">
      <alignment vertical="center"/>
    </xf>
    <xf numFmtId="0" fontId="1" fillId="6" borderId="8" xfId="0" applyFont="1" applyFill="1" applyBorder="1" applyAlignment="1">
      <alignment vertical="center"/>
    </xf>
    <xf numFmtId="38" fontId="12" fillId="6" borderId="14" xfId="3" applyNumberFormat="1" applyFont="1" applyFill="1" applyBorder="1">
      <alignment vertical="center"/>
    </xf>
    <xf numFmtId="0" fontId="0" fillId="3" borderId="0" xfId="0" applyFill="1"/>
    <xf numFmtId="0" fontId="0" fillId="0" borderId="3" xfId="2" applyFont="1" applyFill="1" applyBorder="1" applyAlignment="1">
      <alignment vertical="center"/>
    </xf>
    <xf numFmtId="3" fontId="7" fillId="0" borderId="0" xfId="0" applyNumberFormat="1" applyFont="1" applyBorder="1" applyAlignment="1">
      <alignment vertical="center" shrinkToFit="1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176" fontId="6" fillId="0" borderId="4" xfId="1" applyNumberFormat="1" applyFont="1" applyBorder="1" applyAlignment="1">
      <alignment vertical="center"/>
    </xf>
    <xf numFmtId="177" fontId="6" fillId="0" borderId="4" xfId="1" applyNumberFormat="1" applyFont="1" applyBorder="1" applyAlignment="1">
      <alignment vertical="center"/>
    </xf>
    <xf numFmtId="176" fontId="6" fillId="0" borderId="5" xfId="0" applyNumberFormat="1" applyFont="1" applyBorder="1" applyAlignment="1">
      <alignment vertical="center"/>
    </xf>
    <xf numFmtId="176" fontId="6" fillId="0" borderId="4" xfId="0" applyNumberFormat="1" applyFont="1" applyBorder="1" applyAlignment="1">
      <alignment vertical="center"/>
    </xf>
    <xf numFmtId="0" fontId="7" fillId="0" borderId="8" xfId="0" applyFont="1" applyBorder="1" applyAlignment="1">
      <alignment horizontal="center" vertical="center" shrinkToFit="1"/>
    </xf>
    <xf numFmtId="0" fontId="1" fillId="0" borderId="10" xfId="2" applyFont="1" applyFill="1" applyBorder="1" applyAlignment="1">
      <alignment horizontal="center" vertical="center" shrinkToFit="1"/>
    </xf>
    <xf numFmtId="38" fontId="1" fillId="4" borderId="8" xfId="1" applyFill="1" applyBorder="1" applyAlignment="1">
      <alignment vertical="center"/>
    </xf>
    <xf numFmtId="38" fontId="1" fillId="5" borderId="8" xfId="1" applyFill="1" applyBorder="1" applyAlignment="1">
      <alignment vertical="center"/>
    </xf>
    <xf numFmtId="38" fontId="1" fillId="0" borderId="8" xfId="1" applyFill="1" applyBorder="1" applyAlignment="1">
      <alignment vertical="center"/>
    </xf>
    <xf numFmtId="0" fontId="1" fillId="0" borderId="16" xfId="2" applyFont="1" applyFill="1" applyBorder="1" applyAlignment="1">
      <alignment horizontal="center" vertical="center" shrinkToFit="1"/>
    </xf>
    <xf numFmtId="38" fontId="1" fillId="4" borderId="15" xfId="1" applyFill="1" applyBorder="1" applyAlignment="1">
      <alignment vertical="center"/>
    </xf>
    <xf numFmtId="38" fontId="1" fillId="5" borderId="15" xfId="1" applyFill="1" applyBorder="1" applyAlignment="1">
      <alignment vertical="center"/>
    </xf>
    <xf numFmtId="38" fontId="1" fillId="0" borderId="15" xfId="1" applyFill="1" applyBorder="1" applyAlignment="1">
      <alignment vertical="center"/>
    </xf>
    <xf numFmtId="0" fontId="1" fillId="0" borderId="17" xfId="2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3" fontId="7" fillId="0" borderId="1" xfId="0" applyNumberFormat="1" applyFont="1" applyBorder="1" applyAlignment="1">
      <alignment horizontal="center" vertical="center" shrinkToFit="1"/>
    </xf>
    <xf numFmtId="3" fontId="7" fillId="0" borderId="1" xfId="0" applyNumberFormat="1" applyFont="1" applyBorder="1" applyAlignment="1">
      <alignment horizontal="center" vertical="center" shrinkToFit="1"/>
    </xf>
    <xf numFmtId="3" fontId="7" fillId="0" borderId="3" xfId="0" applyNumberFormat="1" applyFont="1" applyBorder="1" applyAlignment="1">
      <alignment horizontal="center" vertical="center" shrinkToFit="1"/>
    </xf>
    <xf numFmtId="0" fontId="0" fillId="5" borderId="1" xfId="2" applyFont="1" applyFill="1" applyBorder="1" applyAlignment="1">
      <alignment horizontal="left" vertical="center" wrapText="1" indent="1"/>
    </xf>
    <xf numFmtId="3" fontId="15" fillId="0" borderId="0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 wrapText="1" shrinkToFit="1"/>
    </xf>
    <xf numFmtId="0" fontId="7" fillId="0" borderId="10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0" fontId="7" fillId="0" borderId="11" xfId="0" applyFont="1" applyBorder="1" applyAlignment="1">
      <alignment horizontal="center" vertical="center" wrapText="1" shrinkToFit="1"/>
    </xf>
    <xf numFmtId="3" fontId="7" fillId="0" borderId="3" xfId="0" applyNumberFormat="1" applyFont="1" applyBorder="1" applyAlignment="1">
      <alignment horizontal="center" vertical="center" shrinkToFit="1"/>
    </xf>
    <xf numFmtId="3" fontId="7" fillId="0" borderId="6" xfId="0" applyNumberFormat="1" applyFont="1" applyBorder="1" applyAlignment="1">
      <alignment horizontal="center" vertical="center" shrinkToFit="1"/>
    </xf>
    <xf numFmtId="3" fontId="7" fillId="0" borderId="2" xfId="0" applyNumberFormat="1" applyFont="1" applyBorder="1" applyAlignment="1">
      <alignment horizontal="right" vertical="center" shrinkToFit="1"/>
    </xf>
    <xf numFmtId="3" fontId="7" fillId="0" borderId="10" xfId="0" applyNumberFormat="1" applyFont="1" applyBorder="1" applyAlignment="1">
      <alignment horizontal="right" vertical="center" shrinkToFit="1"/>
    </xf>
    <xf numFmtId="3" fontId="7" fillId="0" borderId="7" xfId="0" applyNumberFormat="1" applyFont="1" applyBorder="1" applyAlignment="1">
      <alignment horizontal="right" vertical="center" shrinkToFit="1"/>
    </xf>
    <xf numFmtId="3" fontId="7" fillId="0" borderId="11" xfId="0" applyNumberFormat="1" applyFont="1" applyBorder="1" applyAlignment="1">
      <alignment horizontal="right" vertical="center" shrinkToFit="1"/>
    </xf>
    <xf numFmtId="0" fontId="8" fillId="0" borderId="0" xfId="0" applyFont="1" applyAlignment="1">
      <alignment horizontal="left" vertical="center" indent="4"/>
    </xf>
    <xf numFmtId="0" fontId="3" fillId="0" borderId="0" xfId="0" applyFont="1" applyAlignment="1">
      <alignment horizontal="left" vertical="center" wrapText="1"/>
    </xf>
    <xf numFmtId="3" fontId="7" fillId="0" borderId="13" xfId="0" applyNumberFormat="1" applyFont="1" applyBorder="1" applyAlignment="1">
      <alignment horizontal="right" vertical="center" shrinkToFit="1"/>
    </xf>
    <xf numFmtId="3" fontId="7" fillId="0" borderId="8" xfId="0" applyNumberFormat="1" applyFont="1" applyBorder="1" applyAlignment="1">
      <alignment horizontal="right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3" fontId="7" fillId="0" borderId="13" xfId="1" applyNumberFormat="1" applyFont="1" applyBorder="1" applyAlignment="1">
      <alignment horizontal="right" vertical="center" shrinkToFit="1"/>
    </xf>
    <xf numFmtId="3" fontId="7" fillId="0" borderId="8" xfId="1" applyNumberFormat="1" applyFont="1" applyBorder="1" applyAlignment="1">
      <alignment horizontal="right" vertical="center" shrinkToFit="1"/>
    </xf>
    <xf numFmtId="0" fontId="4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shrinkToFit="1"/>
    </xf>
    <xf numFmtId="3" fontId="7" fillId="0" borderId="1" xfId="0" applyNumberFormat="1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38" fontId="0" fillId="0" borderId="0" xfId="1" applyFont="1" applyAlignment="1">
      <alignment horizontal="left" vertical="center"/>
    </xf>
    <xf numFmtId="38" fontId="1" fillId="0" borderId="0" xfId="1" applyFont="1" applyAlignment="1">
      <alignment horizontal="left" vertical="center"/>
    </xf>
    <xf numFmtId="0" fontId="3" fillId="0" borderId="18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 shrinkToFit="1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 shrinkToFit="1"/>
    </xf>
    <xf numFmtId="38" fontId="1" fillId="0" borderId="3" xfId="1" applyFont="1" applyFill="1" applyBorder="1" applyAlignment="1">
      <alignment horizontal="center" vertical="center" shrinkToFit="1"/>
    </xf>
    <xf numFmtId="0" fontId="12" fillId="6" borderId="1" xfId="3" applyFont="1" applyFill="1" applyBorder="1" applyAlignment="1">
      <alignment horizontal="center" vertical="center" wrapText="1" shrinkToFit="1"/>
    </xf>
    <xf numFmtId="0" fontId="12" fillId="6" borderId="3" xfId="3" applyFont="1" applyFill="1" applyBorder="1" applyAlignment="1">
      <alignment horizontal="center" vertical="center" wrapText="1" shrinkToFit="1"/>
    </xf>
    <xf numFmtId="0" fontId="12" fillId="6" borderId="6" xfId="3" applyFont="1" applyFill="1" applyBorder="1" applyAlignment="1">
      <alignment horizontal="center" vertical="center" wrapText="1" shrinkToFit="1"/>
    </xf>
    <xf numFmtId="0" fontId="12" fillId="6" borderId="13" xfId="3" applyFont="1" applyFill="1" applyBorder="1" applyAlignment="1">
      <alignment horizontal="center" vertical="center" wrapText="1" shrinkToFit="1"/>
    </xf>
    <xf numFmtId="38" fontId="12" fillId="6" borderId="17" xfId="3" applyNumberFormat="1" applyFont="1" applyFill="1" applyBorder="1">
      <alignment vertical="center"/>
    </xf>
    <xf numFmtId="0" fontId="12" fillId="6" borderId="1" xfId="3" applyFont="1" applyFill="1" applyBorder="1" applyAlignment="1">
      <alignment horizontal="center" vertical="center" shrinkToFit="1"/>
    </xf>
    <xf numFmtId="0" fontId="12" fillId="6" borderId="13" xfId="3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1" xfId="0" applyFont="1" applyBorder="1" applyAlignment="1">
      <alignment vertical="center" shrinkToFit="1"/>
    </xf>
    <xf numFmtId="0" fontId="0" fillId="3" borderId="3" xfId="2" applyFont="1" applyFill="1" applyBorder="1" applyAlignment="1">
      <alignment vertical="center" wrapText="1"/>
    </xf>
    <xf numFmtId="38" fontId="1" fillId="3" borderId="16" xfId="1" applyFill="1" applyBorder="1" applyAlignment="1">
      <alignment vertical="center"/>
    </xf>
  </cellXfs>
  <cellStyles count="4">
    <cellStyle name="悪い 2" xfId="3" xr:uid="{00000000-0005-0000-0000-000000000000}"/>
    <cellStyle name="桁区切り" xfId="1" builtinId="6"/>
    <cellStyle name="標準" xfId="0" builtinId="0"/>
    <cellStyle name="標準_【畜草研】Ｈ１８えさプロ収支簿" xfId="2" xr:uid="{00000000-0005-0000-0000-000003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9"/>
  <sheetViews>
    <sheetView view="pageBreakPreview" topLeftCell="A19" zoomScaleNormal="100" zoomScaleSheetLayoutView="100" workbookViewId="0">
      <selection activeCell="M33" sqref="M33"/>
    </sheetView>
  </sheetViews>
  <sheetFormatPr defaultColWidth="9" defaultRowHeight="15" customHeight="1" x14ac:dyDescent="0.2"/>
  <cols>
    <col min="1" max="1" width="0.88671875" style="1" customWidth="1"/>
    <col min="2" max="2" width="13.5546875" style="1" customWidth="1"/>
    <col min="3" max="9" width="10.44140625" style="1" customWidth="1"/>
    <col min="10" max="16384" width="9" style="1"/>
  </cols>
  <sheetData>
    <row r="1" spans="2:9" ht="15.9" customHeight="1" x14ac:dyDescent="0.2">
      <c r="B1" s="1" t="s">
        <v>48</v>
      </c>
      <c r="I1" s="2" t="s">
        <v>49</v>
      </c>
    </row>
    <row r="2" spans="2:9" ht="15.9" customHeight="1" x14ac:dyDescent="0.2">
      <c r="B2" s="85" t="s">
        <v>47</v>
      </c>
      <c r="C2" s="85"/>
      <c r="D2" s="85"/>
      <c r="E2" s="85"/>
      <c r="F2" s="85"/>
      <c r="G2" s="85"/>
      <c r="H2" s="85"/>
      <c r="I2" s="85"/>
    </row>
    <row r="3" spans="2:9" ht="15.9" customHeight="1" x14ac:dyDescent="0.2"/>
    <row r="4" spans="2:9" ht="15.9" customHeight="1" x14ac:dyDescent="0.2">
      <c r="I4" s="2" t="s">
        <v>32</v>
      </c>
    </row>
    <row r="5" spans="2:9" ht="15.9" customHeight="1" x14ac:dyDescent="0.2"/>
    <row r="6" spans="2:9" ht="15.9" customHeight="1" x14ac:dyDescent="0.2">
      <c r="B6" s="1" t="s">
        <v>3</v>
      </c>
    </row>
    <row r="7" spans="2:9" ht="15.9" customHeight="1" x14ac:dyDescent="0.2">
      <c r="B7" s="1" t="s">
        <v>38</v>
      </c>
    </row>
    <row r="8" spans="2:9" ht="15.9" customHeight="1" x14ac:dyDescent="0.2"/>
    <row r="9" spans="2:9" ht="15.9" customHeight="1" x14ac:dyDescent="0.2"/>
    <row r="10" spans="2:9" ht="15.9" customHeight="1" x14ac:dyDescent="0.2">
      <c r="E10" s="77" t="s">
        <v>5</v>
      </c>
      <c r="F10" s="77"/>
    </row>
    <row r="11" spans="2:9" ht="15.9" customHeight="1" x14ac:dyDescent="0.2">
      <c r="E11" s="77" t="s">
        <v>41</v>
      </c>
      <c r="F11" s="77"/>
    </row>
    <row r="12" spans="2:9" ht="15.9" customHeight="1" x14ac:dyDescent="0.2">
      <c r="E12" s="77" t="s">
        <v>4</v>
      </c>
      <c r="F12" s="77"/>
    </row>
    <row r="13" spans="2:9" ht="15.9" customHeight="1" x14ac:dyDescent="0.2">
      <c r="E13" s="77" t="s">
        <v>50</v>
      </c>
      <c r="F13" s="77"/>
      <c r="H13" s="1" t="s">
        <v>45</v>
      </c>
    </row>
    <row r="14" spans="2:9" ht="15.9" customHeight="1" x14ac:dyDescent="0.2"/>
    <row r="15" spans="2:9" ht="15.9" customHeight="1" x14ac:dyDescent="0.2"/>
    <row r="16" spans="2:9" ht="28.2" customHeight="1" x14ac:dyDescent="0.2">
      <c r="B16" s="78" t="s">
        <v>42</v>
      </c>
      <c r="C16" s="78"/>
      <c r="D16" s="78"/>
      <c r="E16" s="78"/>
      <c r="F16" s="78"/>
      <c r="G16" s="78"/>
      <c r="H16" s="78"/>
      <c r="I16" s="78"/>
    </row>
    <row r="17" spans="2:9" ht="15.9" customHeight="1" x14ac:dyDescent="0.2">
      <c r="B17" s="13"/>
      <c r="C17" s="13"/>
      <c r="D17" s="13"/>
      <c r="E17" s="13"/>
      <c r="F17" s="13"/>
      <c r="G17" s="13"/>
      <c r="H17" s="13"/>
      <c r="I17" s="13"/>
    </row>
    <row r="18" spans="2:9" ht="15.9" customHeight="1" x14ac:dyDescent="0.2">
      <c r="B18" s="1" t="s">
        <v>37</v>
      </c>
    </row>
    <row r="19" spans="2:9" ht="21.75" customHeight="1" x14ac:dyDescent="0.2">
      <c r="B19" s="89" t="s">
        <v>0</v>
      </c>
      <c r="C19" s="89" t="s">
        <v>52</v>
      </c>
      <c r="D19" s="9" t="s">
        <v>44</v>
      </c>
      <c r="E19" s="11"/>
      <c r="F19" s="95" t="s">
        <v>7</v>
      </c>
      <c r="G19" s="97" t="s">
        <v>8</v>
      </c>
      <c r="H19" s="89" t="s">
        <v>1</v>
      </c>
    </row>
    <row r="20" spans="2:9" ht="42" customHeight="1" x14ac:dyDescent="0.2">
      <c r="B20" s="90"/>
      <c r="C20" s="94"/>
      <c r="D20" s="10" t="s">
        <v>53</v>
      </c>
      <c r="E20" s="3" t="s">
        <v>6</v>
      </c>
      <c r="F20" s="96"/>
      <c r="G20" s="98"/>
      <c r="H20" s="90"/>
    </row>
    <row r="21" spans="2:9" ht="15.9" customHeight="1" x14ac:dyDescent="0.2">
      <c r="B21" s="91" t="s">
        <v>51</v>
      </c>
      <c r="C21" s="44" t="s">
        <v>2</v>
      </c>
      <c r="D21" s="45" t="s">
        <v>2</v>
      </c>
      <c r="E21" s="45" t="s">
        <v>33</v>
      </c>
      <c r="F21" s="45" t="s">
        <v>2</v>
      </c>
      <c r="G21" s="45" t="s">
        <v>9</v>
      </c>
      <c r="H21" s="4"/>
    </row>
    <row r="22" spans="2:9" ht="15.9" customHeight="1" x14ac:dyDescent="0.2">
      <c r="B22" s="92"/>
      <c r="C22" s="43" t="s">
        <v>34</v>
      </c>
      <c r="D22" s="5"/>
      <c r="E22" s="5"/>
      <c r="F22" s="5"/>
      <c r="G22" s="5"/>
      <c r="H22" s="6"/>
    </row>
    <row r="23" spans="2:9" ht="15.9" customHeight="1" x14ac:dyDescent="0.2">
      <c r="B23" s="92"/>
      <c r="C23" s="46">
        <v>0</v>
      </c>
      <c r="D23" s="46">
        <v>0</v>
      </c>
      <c r="E23" s="47" t="e">
        <f>D23/C23*100</f>
        <v>#DIV/0!</v>
      </c>
      <c r="F23" s="46">
        <f>+C23-D23</f>
        <v>0</v>
      </c>
      <c r="G23" s="47"/>
      <c r="H23" s="6"/>
    </row>
    <row r="24" spans="2:9" ht="15.9" customHeight="1" x14ac:dyDescent="0.2">
      <c r="B24" s="92"/>
      <c r="C24" s="46" t="s">
        <v>35</v>
      </c>
      <c r="D24" s="46"/>
      <c r="E24" s="47"/>
      <c r="F24" s="46"/>
      <c r="G24" s="47"/>
      <c r="H24" s="6"/>
    </row>
    <row r="25" spans="2:9" ht="15.9" customHeight="1" x14ac:dyDescent="0.2">
      <c r="B25" s="92"/>
      <c r="C25" s="46">
        <v>0</v>
      </c>
      <c r="D25" s="46">
        <v>0</v>
      </c>
      <c r="E25" s="47" t="e">
        <f>D25/C25*100</f>
        <v>#DIV/0!</v>
      </c>
      <c r="F25" s="46">
        <f>+C25-D25</f>
        <v>0</v>
      </c>
      <c r="G25" s="48"/>
      <c r="H25" s="8"/>
    </row>
    <row r="26" spans="2:9" ht="15.9" customHeight="1" x14ac:dyDescent="0.2">
      <c r="B26" s="93"/>
      <c r="C26" s="49"/>
      <c r="D26" s="48"/>
      <c r="E26" s="48"/>
      <c r="F26" s="48"/>
      <c r="G26" s="48"/>
      <c r="H26" s="12"/>
    </row>
    <row r="27" spans="2:9" ht="15.9" customHeight="1" x14ac:dyDescent="0.2">
      <c r="B27" s="88"/>
      <c r="C27" s="88"/>
      <c r="D27" s="88"/>
      <c r="E27" s="88"/>
      <c r="F27" s="88"/>
      <c r="G27" s="88"/>
      <c r="H27" s="88"/>
    </row>
    <row r="28" spans="2:9" ht="15.9" customHeight="1" x14ac:dyDescent="0.2"/>
    <row r="29" spans="2:9" ht="15.9" customHeight="1" x14ac:dyDescent="0.2">
      <c r="B29" s="101" t="s">
        <v>76</v>
      </c>
      <c r="C29" s="101"/>
      <c r="D29" s="101"/>
      <c r="E29" s="65"/>
      <c r="G29" s="42"/>
    </row>
    <row r="30" spans="2:9" ht="15.9" customHeight="1" x14ac:dyDescent="0.2">
      <c r="B30" s="86" t="s">
        <v>40</v>
      </c>
      <c r="C30" s="86"/>
      <c r="D30" s="86"/>
      <c r="E30" s="87" t="s">
        <v>39</v>
      </c>
      <c r="F30" s="87"/>
    </row>
    <row r="31" spans="2:9" ht="33.6" customHeight="1" x14ac:dyDescent="0.2">
      <c r="B31" s="102" t="s">
        <v>77</v>
      </c>
      <c r="C31" s="50" t="s">
        <v>43</v>
      </c>
      <c r="D31" s="61" t="s">
        <v>29</v>
      </c>
      <c r="E31" s="79"/>
      <c r="F31" s="80"/>
    </row>
    <row r="32" spans="2:9" ht="19.95" customHeight="1" x14ac:dyDescent="0.2">
      <c r="B32" s="114" t="s">
        <v>54</v>
      </c>
      <c r="C32" s="113" t="s">
        <v>43</v>
      </c>
      <c r="D32" s="61" t="s">
        <v>55</v>
      </c>
      <c r="E32" s="79">
        <f>D25</f>
        <v>0</v>
      </c>
      <c r="F32" s="80"/>
    </row>
    <row r="33" spans="2:9" ht="19.95" customHeight="1" x14ac:dyDescent="0.2">
      <c r="B33" s="115"/>
      <c r="C33" s="116" t="s">
        <v>88</v>
      </c>
      <c r="D33" s="63" t="s">
        <v>89</v>
      </c>
      <c r="E33" s="79" t="s">
        <v>87</v>
      </c>
      <c r="F33" s="80"/>
    </row>
    <row r="34" spans="2:9" ht="21.6" customHeight="1" x14ac:dyDescent="0.2">
      <c r="B34" s="67" t="s">
        <v>36</v>
      </c>
      <c r="C34" s="68"/>
      <c r="D34" s="71" t="s">
        <v>90</v>
      </c>
      <c r="E34" s="73">
        <f>ROUNDUP((E31/2),0)</f>
        <v>0</v>
      </c>
      <c r="F34" s="74"/>
    </row>
    <row r="35" spans="2:9" ht="15.9" customHeight="1" x14ac:dyDescent="0.2">
      <c r="B35" s="69"/>
      <c r="C35" s="70"/>
      <c r="D35" s="72"/>
      <c r="E35" s="75"/>
      <c r="F35" s="76"/>
    </row>
    <row r="36" spans="2:9" ht="19.95" customHeight="1" x14ac:dyDescent="0.2">
      <c r="B36" s="81" t="s">
        <v>31</v>
      </c>
      <c r="C36" s="82"/>
      <c r="D36" s="62" t="s">
        <v>91</v>
      </c>
      <c r="E36" s="83">
        <f>E34-E32</f>
        <v>0</v>
      </c>
      <c r="F36" s="84"/>
    </row>
    <row r="37" spans="2:9" ht="15.9" customHeight="1" x14ac:dyDescent="0.2"/>
    <row r="38" spans="2:9" ht="15.9" customHeight="1" x14ac:dyDescent="0.2">
      <c r="B38" s="66" t="s">
        <v>46</v>
      </c>
      <c r="C38" s="60"/>
      <c r="D38" s="60"/>
      <c r="E38" s="60"/>
      <c r="F38" s="60"/>
      <c r="G38" s="60"/>
      <c r="H38" s="60"/>
      <c r="I38" s="60"/>
    </row>
    <row r="39" spans="2:9" ht="15.9" customHeight="1" x14ac:dyDescent="0.2"/>
    <row r="40" spans="2:9" ht="15.9" customHeight="1" x14ac:dyDescent="0.2"/>
    <row r="41" spans="2:9" ht="15.9" customHeight="1" x14ac:dyDescent="0.2"/>
    <row r="42" spans="2:9" ht="15.9" customHeight="1" x14ac:dyDescent="0.2"/>
    <row r="43" spans="2:9" ht="15.9" customHeight="1" x14ac:dyDescent="0.2"/>
    <row r="44" spans="2:9" ht="15.9" customHeight="1" x14ac:dyDescent="0.2"/>
    <row r="45" spans="2:9" ht="15.9" customHeight="1" x14ac:dyDescent="0.2"/>
    <row r="46" spans="2:9" ht="15.9" customHeight="1" x14ac:dyDescent="0.2"/>
    <row r="47" spans="2:9" ht="15.9" customHeight="1" x14ac:dyDescent="0.2"/>
    <row r="48" spans="2:9" ht="15.9" customHeight="1" x14ac:dyDescent="0.2"/>
    <row r="49" ht="15.9" customHeight="1" x14ac:dyDescent="0.2"/>
    <row r="50" ht="15.9" customHeight="1" x14ac:dyDescent="0.2"/>
    <row r="51" ht="15.9" customHeight="1" x14ac:dyDescent="0.2"/>
    <row r="52" ht="15.9" customHeight="1" x14ac:dyDescent="0.2"/>
    <row r="53" ht="15.9" customHeight="1" x14ac:dyDescent="0.2"/>
    <row r="54" ht="15.9" customHeight="1" x14ac:dyDescent="0.2"/>
    <row r="55" ht="15.9" customHeight="1" x14ac:dyDescent="0.2"/>
    <row r="56" ht="15.9" customHeight="1" x14ac:dyDescent="0.2"/>
    <row r="57" ht="15.9" customHeight="1" x14ac:dyDescent="0.2"/>
    <row r="58" ht="15.9" customHeight="1" x14ac:dyDescent="0.2"/>
    <row r="59" ht="15.9" customHeight="1" x14ac:dyDescent="0.2"/>
    <row r="60" ht="15.9" customHeight="1" x14ac:dyDescent="0.2"/>
    <row r="61" ht="15.9" customHeight="1" x14ac:dyDescent="0.2"/>
    <row r="62" ht="15.9" customHeight="1" x14ac:dyDescent="0.2"/>
    <row r="63" ht="15.9" customHeight="1" x14ac:dyDescent="0.2"/>
    <row r="64" ht="15.9" customHeight="1" x14ac:dyDescent="0.2"/>
    <row r="65" ht="15.9" customHeight="1" x14ac:dyDescent="0.2"/>
    <row r="66" ht="15.9" customHeight="1" x14ac:dyDescent="0.2"/>
    <row r="67" ht="15.9" customHeight="1" x14ac:dyDescent="0.2"/>
    <row r="68" ht="15.9" customHeight="1" x14ac:dyDescent="0.2"/>
    <row r="69" ht="15.9" customHeight="1" x14ac:dyDescent="0.2"/>
    <row r="70" ht="15.9" customHeight="1" x14ac:dyDescent="0.2"/>
    <row r="71" ht="15.9" customHeight="1" x14ac:dyDescent="0.2"/>
    <row r="72" ht="15.9" customHeight="1" x14ac:dyDescent="0.2"/>
    <row r="73" ht="15.9" customHeight="1" x14ac:dyDescent="0.2"/>
    <row r="74" ht="15.9" customHeight="1" x14ac:dyDescent="0.2"/>
    <row r="75" ht="15.9" customHeight="1" x14ac:dyDescent="0.2"/>
    <row r="76" ht="15.9" customHeight="1" x14ac:dyDescent="0.2"/>
    <row r="77" ht="15.9" customHeight="1" x14ac:dyDescent="0.2"/>
    <row r="78" ht="15.9" customHeight="1" x14ac:dyDescent="0.2"/>
    <row r="79" ht="15.9" customHeight="1" x14ac:dyDescent="0.2"/>
  </sheetData>
  <mergeCells count="24">
    <mergeCell ref="B36:C36"/>
    <mergeCell ref="E36:F36"/>
    <mergeCell ref="B2:I2"/>
    <mergeCell ref="B30:D30"/>
    <mergeCell ref="E30:F30"/>
    <mergeCell ref="B27:H27"/>
    <mergeCell ref="H19:H20"/>
    <mergeCell ref="B21:B26"/>
    <mergeCell ref="B19:B20"/>
    <mergeCell ref="C19:C20"/>
    <mergeCell ref="F19:F20"/>
    <mergeCell ref="G19:G20"/>
    <mergeCell ref="E10:F10"/>
    <mergeCell ref="E11:F11"/>
    <mergeCell ref="E12:F12"/>
    <mergeCell ref="E33:F33"/>
    <mergeCell ref="B34:C35"/>
    <mergeCell ref="D34:D35"/>
    <mergeCell ref="E34:F35"/>
    <mergeCell ref="E13:F13"/>
    <mergeCell ref="B16:I16"/>
    <mergeCell ref="E32:F32"/>
    <mergeCell ref="E31:F31"/>
    <mergeCell ref="B32:B33"/>
  </mergeCells>
  <phoneticPr fontId="2"/>
  <dataValidations count="1">
    <dataValidation allowBlank="1" sqref="B21" xr:uid="{00000000-0002-0000-0000-000000000000}"/>
  </dataValidations>
  <printOptions horizontalCentered="1"/>
  <pageMargins left="0.70866141732283472" right="0.70866141732283472" top="0.6692913385826772" bottom="0.78740157480314965" header="0" footer="0.52"/>
  <pageSetup paperSize="9" firstPageNumber="64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9"/>
  <sheetViews>
    <sheetView view="pageBreakPreview" zoomScale="110" zoomScaleNormal="100" zoomScaleSheetLayoutView="110" workbookViewId="0">
      <selection activeCell="M14" sqref="M14"/>
    </sheetView>
  </sheetViews>
  <sheetFormatPr defaultRowHeight="13.2" x14ac:dyDescent="0.2"/>
  <cols>
    <col min="1" max="1" width="24.44140625" customWidth="1"/>
    <col min="2" max="8" width="11" customWidth="1"/>
    <col min="9" max="9" width="20.77734375" customWidth="1"/>
  </cols>
  <sheetData>
    <row r="1" spans="1:9" x14ac:dyDescent="0.2">
      <c r="A1" t="s">
        <v>56</v>
      </c>
    </row>
    <row r="2" spans="1:9" x14ac:dyDescent="0.2">
      <c r="A2" s="37" t="s">
        <v>28</v>
      </c>
      <c r="B2" s="36"/>
      <c r="C2" s="32"/>
      <c r="D2" s="32"/>
      <c r="E2" s="32"/>
      <c r="F2" s="7"/>
      <c r="G2" s="7"/>
      <c r="H2" s="7"/>
      <c r="I2" s="7"/>
    </row>
    <row r="3" spans="1:9" x14ac:dyDescent="0.2">
      <c r="A3" s="36"/>
      <c r="B3" s="36"/>
      <c r="C3" s="32"/>
      <c r="D3" s="32"/>
      <c r="E3" s="32"/>
      <c r="F3" s="7"/>
      <c r="G3" s="7"/>
      <c r="H3" s="7"/>
      <c r="I3" s="7"/>
    </row>
    <row r="4" spans="1:9" x14ac:dyDescent="0.2">
      <c r="A4" s="35" t="s">
        <v>27</v>
      </c>
      <c r="B4" s="99" t="s">
        <v>26</v>
      </c>
      <c r="C4" s="99"/>
      <c r="D4" s="99"/>
      <c r="E4" s="99"/>
      <c r="F4" s="99"/>
      <c r="G4" s="99"/>
      <c r="H4" s="99"/>
      <c r="I4" s="99"/>
    </row>
    <row r="5" spans="1:9" x14ac:dyDescent="0.2">
      <c r="A5" s="34" t="s">
        <v>25</v>
      </c>
      <c r="B5" s="100" t="s">
        <v>24</v>
      </c>
      <c r="C5" s="100"/>
      <c r="D5" s="100"/>
      <c r="E5" s="100"/>
      <c r="F5" s="100"/>
      <c r="G5" s="100"/>
      <c r="H5" s="100"/>
      <c r="I5" s="100"/>
    </row>
    <row r="6" spans="1:9" x14ac:dyDescent="0.2">
      <c r="A6" s="34" t="s">
        <v>23</v>
      </c>
      <c r="B6" s="33" t="s">
        <v>22</v>
      </c>
      <c r="C6" s="33" t="s">
        <v>21</v>
      </c>
      <c r="D6" s="33" t="s">
        <v>20</v>
      </c>
      <c r="E6" s="32"/>
      <c r="F6" s="7"/>
      <c r="G6" s="7"/>
      <c r="H6" s="7"/>
      <c r="I6" s="7"/>
    </row>
    <row r="7" spans="1:9" ht="13.8" thickBot="1" x14ac:dyDescent="0.25">
      <c r="A7" s="7"/>
      <c r="B7" s="7"/>
      <c r="C7" s="7"/>
      <c r="D7" s="7"/>
      <c r="E7" s="7"/>
      <c r="F7" s="7"/>
      <c r="G7" s="7"/>
      <c r="H7" s="7"/>
      <c r="I7" s="7"/>
    </row>
    <row r="8" spans="1:9" s="29" customFormat="1" ht="20.399999999999999" customHeight="1" x14ac:dyDescent="0.2">
      <c r="A8" s="31" t="s">
        <v>19</v>
      </c>
      <c r="B8" s="104" t="s">
        <v>78</v>
      </c>
      <c r="C8" s="104" t="s">
        <v>79</v>
      </c>
      <c r="D8" s="104" t="s">
        <v>80</v>
      </c>
      <c r="E8" s="105" t="s">
        <v>17</v>
      </c>
      <c r="F8" s="104" t="s">
        <v>81</v>
      </c>
      <c r="G8" s="104" t="s">
        <v>82</v>
      </c>
      <c r="H8" s="55" t="s">
        <v>16</v>
      </c>
      <c r="I8" s="51" t="s">
        <v>15</v>
      </c>
    </row>
    <row r="9" spans="1:9" ht="20.399999999999999" customHeight="1" x14ac:dyDescent="0.2">
      <c r="A9" s="28" t="s">
        <v>58</v>
      </c>
      <c r="B9" s="24">
        <f>SUM(B10:B11)</f>
        <v>600000</v>
      </c>
      <c r="C9" s="24">
        <f t="shared" ref="C9:G9" si="0">SUM(C10:C11)</f>
        <v>290000</v>
      </c>
      <c r="D9" s="24">
        <f t="shared" si="0"/>
        <v>900000</v>
      </c>
      <c r="E9" s="24">
        <f t="shared" si="0"/>
        <v>200000</v>
      </c>
      <c r="F9" s="24">
        <f t="shared" si="0"/>
        <v>600000</v>
      </c>
      <c r="G9" s="24">
        <f t="shared" si="0"/>
        <v>200000</v>
      </c>
      <c r="H9" s="56">
        <f>SUM(B9:G9)</f>
        <v>2790000</v>
      </c>
      <c r="I9" s="52"/>
    </row>
    <row r="10" spans="1:9" s="19" customFormat="1" ht="20.399999999999999" customHeight="1" x14ac:dyDescent="0.2">
      <c r="A10" s="26" t="s">
        <v>57</v>
      </c>
      <c r="B10" s="23">
        <v>100000</v>
      </c>
      <c r="C10" s="23">
        <v>200000</v>
      </c>
      <c r="D10" s="23">
        <v>500000</v>
      </c>
      <c r="E10" s="23">
        <v>100000</v>
      </c>
      <c r="F10" s="23">
        <v>400000</v>
      </c>
      <c r="G10" s="23">
        <v>100000</v>
      </c>
      <c r="H10" s="58">
        <f>SUM(B10:G10)</f>
        <v>1400000</v>
      </c>
      <c r="I10" s="54"/>
    </row>
    <row r="11" spans="1:9" s="19" customFormat="1" ht="20.399999999999999" customHeight="1" x14ac:dyDescent="0.2">
      <c r="A11" s="26" t="s">
        <v>59</v>
      </c>
      <c r="B11" s="23">
        <v>500000</v>
      </c>
      <c r="C11" s="23">
        <v>90000</v>
      </c>
      <c r="D11" s="23">
        <v>400000</v>
      </c>
      <c r="E11" s="23">
        <v>100000</v>
      </c>
      <c r="F11" s="23">
        <v>200000</v>
      </c>
      <c r="G11" s="23">
        <v>100000</v>
      </c>
      <c r="H11" s="58">
        <f>SUM(B11:G11)</f>
        <v>1390000</v>
      </c>
      <c r="I11" s="54"/>
    </row>
    <row r="12" spans="1:9" ht="20.399999999999999" customHeight="1" x14ac:dyDescent="0.2">
      <c r="A12" s="64" t="s">
        <v>60</v>
      </c>
      <c r="B12" s="27">
        <f>SUM(B13:B14)</f>
        <v>170000</v>
      </c>
      <c r="C12" s="27">
        <f t="shared" ref="C12" si="1">SUM(C13:C14)</f>
        <v>900000</v>
      </c>
      <c r="D12" s="27">
        <f t="shared" ref="D12" si="2">SUM(D13:D14)</f>
        <v>100000</v>
      </c>
      <c r="E12" s="27">
        <f t="shared" ref="E12" si="3">SUM(E13:E14)</f>
        <v>600000</v>
      </c>
      <c r="F12" s="27">
        <f t="shared" ref="F12" si="4">SUM(F13:F14)</f>
        <v>200000</v>
      </c>
      <c r="G12" s="27">
        <f t="shared" ref="G12" si="5">SUM(G13:G14)</f>
        <v>200000</v>
      </c>
      <c r="H12" s="57">
        <f>SUM(B12:G12)</f>
        <v>2170000</v>
      </c>
      <c r="I12" s="53"/>
    </row>
    <row r="13" spans="1:9" s="19" customFormat="1" ht="20.399999999999999" customHeight="1" x14ac:dyDescent="0.2">
      <c r="A13" s="26" t="s">
        <v>61</v>
      </c>
      <c r="B13" s="23">
        <v>100000</v>
      </c>
      <c r="C13" s="23">
        <v>500000</v>
      </c>
      <c r="D13" s="23">
        <v>100000</v>
      </c>
      <c r="E13" s="23">
        <v>400000</v>
      </c>
      <c r="F13" s="23">
        <v>100000</v>
      </c>
      <c r="G13" s="23">
        <v>200000</v>
      </c>
      <c r="H13" s="58">
        <f>SUM(B13:G13)</f>
        <v>1400000</v>
      </c>
      <c r="I13" s="54"/>
    </row>
    <row r="14" spans="1:9" s="19" customFormat="1" ht="20.399999999999999" customHeight="1" x14ac:dyDescent="0.2">
      <c r="A14" s="26" t="s">
        <v>14</v>
      </c>
      <c r="B14" s="23">
        <v>70000</v>
      </c>
      <c r="C14" s="23">
        <v>400000</v>
      </c>
      <c r="D14" s="23">
        <v>0</v>
      </c>
      <c r="E14" s="23">
        <v>200000</v>
      </c>
      <c r="F14" s="23">
        <v>100000</v>
      </c>
      <c r="G14" s="23">
        <v>0</v>
      </c>
      <c r="H14" s="58">
        <f>SUM(B14:G14)</f>
        <v>770000</v>
      </c>
      <c r="I14" s="54"/>
    </row>
    <row r="15" spans="1:9" ht="20.399999999999999" customHeight="1" x14ac:dyDescent="0.2">
      <c r="A15" s="25" t="s">
        <v>62</v>
      </c>
      <c r="B15" s="24">
        <f t="shared" ref="B15:G15" si="6">SUM(B16:B17)</f>
        <v>120000</v>
      </c>
      <c r="C15" s="24">
        <f t="shared" si="6"/>
        <v>200000</v>
      </c>
      <c r="D15" s="24">
        <f t="shared" si="6"/>
        <v>500000</v>
      </c>
      <c r="E15" s="24">
        <f t="shared" si="6"/>
        <v>100000</v>
      </c>
      <c r="F15" s="24">
        <f t="shared" si="6"/>
        <v>400000</v>
      </c>
      <c r="G15" s="24">
        <f t="shared" si="6"/>
        <v>100000</v>
      </c>
      <c r="H15" s="56">
        <f>SUM(B15:G15)</f>
        <v>1420000</v>
      </c>
      <c r="I15" s="52"/>
    </row>
    <row r="16" spans="1:9" s="19" customFormat="1" ht="20.399999999999999" customHeight="1" x14ac:dyDescent="0.2">
      <c r="A16" s="26" t="s">
        <v>13</v>
      </c>
      <c r="B16" s="23">
        <v>100000</v>
      </c>
      <c r="C16" s="23">
        <v>200000</v>
      </c>
      <c r="D16" s="23">
        <v>500000</v>
      </c>
      <c r="E16" s="23">
        <v>100000</v>
      </c>
      <c r="F16" s="23">
        <v>400000</v>
      </c>
      <c r="G16" s="23">
        <v>100000</v>
      </c>
      <c r="H16" s="58">
        <f>SUM(B16:G16)</f>
        <v>1400000</v>
      </c>
      <c r="I16" s="54"/>
    </row>
    <row r="17" spans="1:9" s="19" customFormat="1" ht="20.399999999999999" customHeight="1" x14ac:dyDescent="0.2">
      <c r="A17" s="26" t="s">
        <v>63</v>
      </c>
      <c r="B17" s="23">
        <v>20000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58">
        <f>SUM(B17:G17)</f>
        <v>20000</v>
      </c>
      <c r="I17" s="54"/>
    </row>
    <row r="18" spans="1:9" ht="20.399999999999999" customHeight="1" x14ac:dyDescent="0.2">
      <c r="A18" s="25" t="s">
        <v>64</v>
      </c>
      <c r="B18" s="24">
        <f>SUM(B19:B25)</f>
        <v>5260000</v>
      </c>
      <c r="C18" s="24">
        <f t="shared" ref="C18:G18" si="7">SUM(C19:C25)</f>
        <v>30000</v>
      </c>
      <c r="D18" s="24">
        <f t="shared" si="7"/>
        <v>1000000</v>
      </c>
      <c r="E18" s="24">
        <f t="shared" si="7"/>
        <v>0</v>
      </c>
      <c r="F18" s="24">
        <f t="shared" si="7"/>
        <v>3000000</v>
      </c>
      <c r="G18" s="24">
        <f t="shared" si="7"/>
        <v>0</v>
      </c>
      <c r="H18" s="56">
        <f>SUM(B18:G18)</f>
        <v>9290000</v>
      </c>
      <c r="I18" s="52"/>
    </row>
    <row r="19" spans="1:9" s="19" customFormat="1" ht="20.399999999999999" customHeight="1" x14ac:dyDescent="0.2">
      <c r="A19" s="26" t="s">
        <v>65</v>
      </c>
      <c r="B19" s="23">
        <v>5000000</v>
      </c>
      <c r="C19" s="23">
        <v>0</v>
      </c>
      <c r="D19" s="23">
        <v>1000000</v>
      </c>
      <c r="E19" s="23"/>
      <c r="F19" s="23">
        <v>2000000</v>
      </c>
      <c r="G19" s="23"/>
      <c r="H19" s="58">
        <f>SUM(B19:G19)</f>
        <v>8000000</v>
      </c>
      <c r="I19" s="54"/>
    </row>
    <row r="20" spans="1:9" s="19" customFormat="1" ht="20.399999999999999" customHeight="1" x14ac:dyDescent="0.2">
      <c r="A20" s="26" t="s">
        <v>12</v>
      </c>
      <c r="B20" s="23">
        <v>20000</v>
      </c>
      <c r="C20" s="23">
        <v>20000</v>
      </c>
      <c r="D20" s="23"/>
      <c r="E20" s="23"/>
      <c r="F20" s="23"/>
      <c r="G20" s="23"/>
      <c r="H20" s="58">
        <f>SUM(B20:G20)</f>
        <v>40000</v>
      </c>
      <c r="I20" s="54"/>
    </row>
    <row r="21" spans="1:9" s="19" customFormat="1" ht="20.399999999999999" customHeight="1" x14ac:dyDescent="0.2">
      <c r="A21" s="26" t="s">
        <v>66</v>
      </c>
      <c r="B21" s="23">
        <v>30000</v>
      </c>
      <c r="C21" s="22"/>
      <c r="D21" s="22"/>
      <c r="E21" s="22"/>
      <c r="F21" s="21"/>
      <c r="G21" s="20"/>
      <c r="H21" s="58">
        <f>SUM(B21:G21)</f>
        <v>30000</v>
      </c>
      <c r="I21" s="54"/>
    </row>
    <row r="22" spans="1:9" s="19" customFormat="1" ht="20.399999999999999" customHeight="1" x14ac:dyDescent="0.2">
      <c r="A22" s="26" t="s">
        <v>67</v>
      </c>
      <c r="B22" s="23">
        <v>40000</v>
      </c>
      <c r="C22" s="22"/>
      <c r="D22" s="22"/>
      <c r="E22" s="22"/>
      <c r="F22" s="21">
        <v>1000000</v>
      </c>
      <c r="G22" s="20"/>
      <c r="H22" s="58">
        <f>SUM(B22:G22)</f>
        <v>1040000</v>
      </c>
      <c r="I22" s="54"/>
    </row>
    <row r="23" spans="1:9" s="19" customFormat="1" ht="20.399999999999999" customHeight="1" x14ac:dyDescent="0.2">
      <c r="A23" s="26" t="s">
        <v>68</v>
      </c>
      <c r="B23" s="23">
        <v>50000</v>
      </c>
      <c r="C23" s="22">
        <v>10000</v>
      </c>
      <c r="D23" s="22"/>
      <c r="E23" s="22"/>
      <c r="F23" s="21"/>
      <c r="G23" s="20"/>
      <c r="H23" s="58">
        <f>SUM(B23:G23)</f>
        <v>60000</v>
      </c>
      <c r="I23" s="54"/>
    </row>
    <row r="24" spans="1:9" s="19" customFormat="1" ht="20.399999999999999" customHeight="1" x14ac:dyDescent="0.2">
      <c r="A24" s="26" t="s">
        <v>69</v>
      </c>
      <c r="B24" s="23">
        <v>60000</v>
      </c>
      <c r="C24" s="22"/>
      <c r="D24" s="22"/>
      <c r="E24" s="22"/>
      <c r="F24" s="21"/>
      <c r="G24" s="20"/>
      <c r="H24" s="58">
        <f>SUM(B24:G24)</f>
        <v>60000</v>
      </c>
      <c r="I24" s="54"/>
    </row>
    <row r="25" spans="1:9" s="19" customFormat="1" ht="20.399999999999999" customHeight="1" x14ac:dyDescent="0.2">
      <c r="A25" s="26" t="s">
        <v>11</v>
      </c>
      <c r="B25" s="23">
        <v>60000</v>
      </c>
      <c r="C25" s="22"/>
      <c r="D25" s="22"/>
      <c r="E25" s="22"/>
      <c r="F25" s="21"/>
      <c r="G25" s="20"/>
      <c r="H25" s="58">
        <f>SUM(B25:G25)</f>
        <v>60000</v>
      </c>
      <c r="I25" s="54"/>
    </row>
    <row r="26" spans="1:9" ht="20.399999999999999" customHeight="1" x14ac:dyDescent="0.2">
      <c r="A26" s="25" t="s">
        <v>70</v>
      </c>
      <c r="B26" s="24">
        <f>SUM(B9,B12,B15,B18)</f>
        <v>6150000</v>
      </c>
      <c r="C26" s="24">
        <f t="shared" ref="C26:G26" si="8">SUM(C9,C12,C15,C18)</f>
        <v>1420000</v>
      </c>
      <c r="D26" s="24">
        <f t="shared" si="8"/>
        <v>2500000</v>
      </c>
      <c r="E26" s="24">
        <f t="shared" si="8"/>
        <v>900000</v>
      </c>
      <c r="F26" s="24">
        <f t="shared" si="8"/>
        <v>4200000</v>
      </c>
      <c r="G26" s="24">
        <f t="shared" si="8"/>
        <v>500000</v>
      </c>
      <c r="H26" s="56">
        <f>SUM(B26:G26)</f>
        <v>15670000</v>
      </c>
      <c r="I26" s="52"/>
    </row>
    <row r="27" spans="1:9" ht="20.399999999999999" customHeight="1" thickBot="1" x14ac:dyDescent="0.25">
      <c r="A27" s="25" t="s">
        <v>71</v>
      </c>
      <c r="B27" s="24">
        <v>2000000</v>
      </c>
      <c r="C27" s="24">
        <v>300000</v>
      </c>
      <c r="D27" s="24">
        <v>300000</v>
      </c>
      <c r="E27" s="24">
        <v>300000</v>
      </c>
      <c r="F27" s="24">
        <v>1400000</v>
      </c>
      <c r="G27" s="24">
        <v>0</v>
      </c>
      <c r="H27" s="56">
        <f>SUM(B27:G27)</f>
        <v>4300000</v>
      </c>
      <c r="I27" s="52"/>
    </row>
    <row r="28" spans="1:9" ht="20.399999999999999" customHeight="1" thickBot="1" x14ac:dyDescent="0.25">
      <c r="A28" s="18" t="s">
        <v>10</v>
      </c>
      <c r="B28" s="17">
        <f>SUM(B26:B27)</f>
        <v>8150000</v>
      </c>
      <c r="C28" s="17">
        <f t="shared" ref="C28:G28" si="9">SUM(C26:C27)</f>
        <v>1720000</v>
      </c>
      <c r="D28" s="17">
        <f t="shared" si="9"/>
        <v>2800000</v>
      </c>
      <c r="E28" s="17">
        <f t="shared" si="9"/>
        <v>1200000</v>
      </c>
      <c r="F28" s="17">
        <f t="shared" si="9"/>
        <v>5600000</v>
      </c>
      <c r="G28" s="17">
        <f t="shared" si="9"/>
        <v>500000</v>
      </c>
      <c r="H28" s="15">
        <f>SUM(B28:G28)</f>
        <v>19970000</v>
      </c>
      <c r="I28" s="14"/>
    </row>
    <row r="29" spans="1:9" ht="20.399999999999999" customHeight="1" x14ac:dyDescent="0.2"/>
  </sheetData>
  <mergeCells count="2">
    <mergeCell ref="B4:I4"/>
    <mergeCell ref="B5:I5"/>
  </mergeCells>
  <phoneticPr fontId="2"/>
  <pageMargins left="0.7" right="0.7" top="0.75" bottom="0.75" header="0.3" footer="0.3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2"/>
  <sheetViews>
    <sheetView tabSelected="1" view="pageBreakPreview" topLeftCell="A13" zoomScale="110" zoomScaleNormal="100" zoomScaleSheetLayoutView="110" workbookViewId="0">
      <selection activeCell="O28" sqref="O28"/>
    </sheetView>
  </sheetViews>
  <sheetFormatPr defaultRowHeight="13.2" x14ac:dyDescent="0.2"/>
  <cols>
    <col min="1" max="1" width="30.6640625" bestFit="1" customWidth="1"/>
    <col min="2" max="5" width="12.77734375" customWidth="1"/>
    <col min="6" max="6" width="16" customWidth="1"/>
  </cols>
  <sheetData>
    <row r="1" spans="1:6" x14ac:dyDescent="0.2">
      <c r="A1" t="s">
        <v>72</v>
      </c>
    </row>
    <row r="2" spans="1:6" x14ac:dyDescent="0.2">
      <c r="A2" s="37" t="s">
        <v>30</v>
      </c>
      <c r="B2" s="36"/>
      <c r="C2" s="32"/>
      <c r="D2" s="32"/>
      <c r="E2" s="7"/>
      <c r="F2" s="7"/>
    </row>
    <row r="3" spans="1:6" x14ac:dyDescent="0.2">
      <c r="A3" s="36"/>
      <c r="B3" s="36"/>
      <c r="C3" s="32"/>
      <c r="D3" s="32"/>
      <c r="E3" s="7"/>
      <c r="F3" s="7"/>
    </row>
    <row r="4" spans="1:6" x14ac:dyDescent="0.2">
      <c r="A4" s="35" t="s">
        <v>27</v>
      </c>
      <c r="B4" s="99" t="s">
        <v>26</v>
      </c>
      <c r="C4" s="99"/>
      <c r="D4" s="99"/>
      <c r="E4" s="99"/>
      <c r="F4" s="99"/>
    </row>
    <row r="5" spans="1:6" x14ac:dyDescent="0.2">
      <c r="A5" s="34" t="s">
        <v>25</v>
      </c>
      <c r="B5" s="100" t="s">
        <v>24</v>
      </c>
      <c r="C5" s="100"/>
      <c r="D5" s="100"/>
      <c r="E5" s="100"/>
      <c r="F5" s="100"/>
    </row>
    <row r="6" spans="1:6" x14ac:dyDescent="0.2">
      <c r="A6" s="34" t="s">
        <v>23</v>
      </c>
      <c r="B6" s="33" t="s">
        <v>22</v>
      </c>
      <c r="C6" s="33" t="s">
        <v>21</v>
      </c>
      <c r="D6" s="33" t="s">
        <v>20</v>
      </c>
      <c r="E6" s="7"/>
      <c r="F6" s="7"/>
    </row>
    <row r="7" spans="1:6" ht="13.8" thickBot="1" x14ac:dyDescent="0.25">
      <c r="A7" s="7"/>
      <c r="B7" s="7"/>
      <c r="C7" s="7"/>
      <c r="D7" s="7"/>
      <c r="E7" s="7"/>
      <c r="F7" s="7"/>
    </row>
    <row r="8" spans="1:6" s="19" customFormat="1" ht="15.6" customHeight="1" x14ac:dyDescent="0.2">
      <c r="A8" s="41" t="s">
        <v>19</v>
      </c>
      <c r="B8" s="30" t="s">
        <v>18</v>
      </c>
      <c r="C8" s="103" t="s">
        <v>83</v>
      </c>
      <c r="D8" s="103" t="s">
        <v>84</v>
      </c>
      <c r="E8" s="59" t="s">
        <v>16</v>
      </c>
      <c r="F8" s="51" t="s">
        <v>15</v>
      </c>
    </row>
    <row r="9" spans="1:6" s="40" customFormat="1" ht="15.6" customHeight="1" x14ac:dyDescent="0.2">
      <c r="A9" s="28" t="s">
        <v>58</v>
      </c>
      <c r="B9" s="24">
        <f>SUM(B10:B11)</f>
        <v>60000</v>
      </c>
      <c r="C9" s="24">
        <f t="shared" ref="C9:D9" si="0">SUM(C10:C11)</f>
        <v>160000</v>
      </c>
      <c r="D9" s="24">
        <f t="shared" si="0"/>
        <v>290000</v>
      </c>
      <c r="E9" s="56">
        <f>SUM(B9:D9)</f>
        <v>510000</v>
      </c>
      <c r="F9" s="52"/>
    </row>
    <row r="10" spans="1:6" s="40" customFormat="1" ht="15.6" customHeight="1" x14ac:dyDescent="0.2">
      <c r="A10" s="26" t="s">
        <v>57</v>
      </c>
      <c r="B10" s="23">
        <v>10000</v>
      </c>
      <c r="C10" s="23">
        <v>150000</v>
      </c>
      <c r="D10" s="23">
        <v>200000</v>
      </c>
      <c r="E10" s="58">
        <f>SUM(B10:D10)</f>
        <v>360000</v>
      </c>
      <c r="F10" s="54"/>
    </row>
    <row r="11" spans="1:6" s="19" customFormat="1" ht="15.6" customHeight="1" x14ac:dyDescent="0.2">
      <c r="A11" s="26" t="s">
        <v>59</v>
      </c>
      <c r="B11" s="23">
        <v>50000</v>
      </c>
      <c r="C11" s="23">
        <v>10000</v>
      </c>
      <c r="D11" s="23">
        <v>90000</v>
      </c>
      <c r="E11" s="58">
        <f>SUM(B11:D11)</f>
        <v>150000</v>
      </c>
      <c r="F11" s="54"/>
    </row>
    <row r="12" spans="1:6" s="19" customFormat="1" ht="15.6" customHeight="1" x14ac:dyDescent="0.2">
      <c r="A12" s="64" t="s">
        <v>60</v>
      </c>
      <c r="B12" s="27">
        <f>SUM(B13:B14)</f>
        <v>50000</v>
      </c>
      <c r="C12" s="27">
        <f t="shared" ref="C12:D12" si="1">SUM(C13:C14)</f>
        <v>250000</v>
      </c>
      <c r="D12" s="27">
        <f t="shared" si="1"/>
        <v>20000</v>
      </c>
      <c r="E12" s="57">
        <f>SUM(B12:D12)</f>
        <v>320000</v>
      </c>
      <c r="F12" s="53"/>
    </row>
    <row r="13" spans="1:6" s="19" customFormat="1" ht="15.6" customHeight="1" x14ac:dyDescent="0.2">
      <c r="A13" s="26" t="s">
        <v>61</v>
      </c>
      <c r="B13" s="23">
        <v>50000</v>
      </c>
      <c r="C13" s="23">
        <v>250000</v>
      </c>
      <c r="D13" s="23">
        <v>20000</v>
      </c>
      <c r="E13" s="58">
        <f>SUM(B13:D13)</f>
        <v>320000</v>
      </c>
      <c r="F13" s="54"/>
    </row>
    <row r="14" spans="1:6" s="19" customFormat="1" ht="15.6" customHeight="1" x14ac:dyDescent="0.2">
      <c r="A14" s="26" t="s">
        <v>14</v>
      </c>
      <c r="B14" s="23">
        <v>0</v>
      </c>
      <c r="C14" s="23">
        <v>0</v>
      </c>
      <c r="D14" s="23">
        <v>0</v>
      </c>
      <c r="E14" s="58">
        <f>SUM(B14:D14)</f>
        <v>0</v>
      </c>
      <c r="F14" s="54"/>
    </row>
    <row r="15" spans="1:6" s="19" customFormat="1" ht="15.6" customHeight="1" x14ac:dyDescent="0.2">
      <c r="A15" s="25" t="s">
        <v>62</v>
      </c>
      <c r="B15" s="24">
        <f t="shared" ref="B15:D15" si="2">SUM(B16:B17)</f>
        <v>60000</v>
      </c>
      <c r="C15" s="24">
        <f t="shared" si="2"/>
        <v>10000</v>
      </c>
      <c r="D15" s="24">
        <f t="shared" si="2"/>
        <v>50000</v>
      </c>
      <c r="E15" s="56">
        <f>SUM(B15:D15)</f>
        <v>120000</v>
      </c>
      <c r="F15" s="52"/>
    </row>
    <row r="16" spans="1:6" s="19" customFormat="1" ht="15.6" customHeight="1" x14ac:dyDescent="0.2">
      <c r="A16" s="26" t="s">
        <v>13</v>
      </c>
      <c r="B16" s="23">
        <v>40000</v>
      </c>
      <c r="C16" s="23">
        <v>10000</v>
      </c>
      <c r="D16" s="23">
        <v>50000</v>
      </c>
      <c r="E16" s="58">
        <f>SUM(B16:D16)</f>
        <v>100000</v>
      </c>
      <c r="F16" s="54"/>
    </row>
    <row r="17" spans="1:6" s="19" customFormat="1" ht="15.6" customHeight="1" x14ac:dyDescent="0.2">
      <c r="A17" s="26" t="s">
        <v>63</v>
      </c>
      <c r="B17" s="23">
        <v>20000</v>
      </c>
      <c r="C17" s="23">
        <v>0</v>
      </c>
      <c r="D17" s="23">
        <v>0</v>
      </c>
      <c r="E17" s="58">
        <f>SUM(B17:D17)</f>
        <v>20000</v>
      </c>
      <c r="F17" s="54"/>
    </row>
    <row r="18" spans="1:6" s="19" customFormat="1" ht="15.6" customHeight="1" x14ac:dyDescent="0.2">
      <c r="A18" s="25" t="s">
        <v>64</v>
      </c>
      <c r="B18" s="24">
        <f>SUM(B19:B25)</f>
        <v>215000</v>
      </c>
      <c r="C18" s="24">
        <f t="shared" ref="C18:D18" si="3">SUM(C19:C25)</f>
        <v>30000</v>
      </c>
      <c r="D18" s="24">
        <f t="shared" si="3"/>
        <v>50000</v>
      </c>
      <c r="E18" s="56">
        <f>SUM(B18:D18)</f>
        <v>295000</v>
      </c>
      <c r="F18" s="52"/>
    </row>
    <row r="19" spans="1:6" s="19" customFormat="1" ht="15.6" customHeight="1" x14ac:dyDescent="0.2">
      <c r="A19" s="26" t="s">
        <v>65</v>
      </c>
      <c r="B19" s="23">
        <v>0</v>
      </c>
      <c r="C19" s="23">
        <v>0</v>
      </c>
      <c r="D19" s="23">
        <v>50000</v>
      </c>
      <c r="E19" s="58">
        <f>SUM(B19:D19)</f>
        <v>50000</v>
      </c>
      <c r="F19" s="54"/>
    </row>
    <row r="20" spans="1:6" s="19" customFormat="1" ht="15.6" customHeight="1" x14ac:dyDescent="0.2">
      <c r="A20" s="26" t="s">
        <v>12</v>
      </c>
      <c r="B20" s="23">
        <v>15000</v>
      </c>
      <c r="C20" s="23">
        <v>20000</v>
      </c>
      <c r="D20" s="23"/>
      <c r="E20" s="58">
        <f>SUM(B20:D20)</f>
        <v>35000</v>
      </c>
      <c r="F20" s="54"/>
    </row>
    <row r="21" spans="1:6" s="19" customFormat="1" ht="15.6" customHeight="1" x14ac:dyDescent="0.2">
      <c r="A21" s="26" t="s">
        <v>66</v>
      </c>
      <c r="B21" s="23">
        <v>30000</v>
      </c>
      <c r="C21" s="22"/>
      <c r="D21" s="22"/>
      <c r="E21" s="58">
        <f>SUM(B21:D21)</f>
        <v>30000</v>
      </c>
      <c r="F21" s="54"/>
    </row>
    <row r="22" spans="1:6" s="19" customFormat="1" ht="15.6" customHeight="1" x14ac:dyDescent="0.2">
      <c r="A22" s="26" t="s">
        <v>67</v>
      </c>
      <c r="B22" s="23">
        <v>20000</v>
      </c>
      <c r="C22" s="22"/>
      <c r="D22" s="22"/>
      <c r="E22" s="58">
        <f>SUM(B22:D22)</f>
        <v>20000</v>
      </c>
      <c r="F22" s="54"/>
    </row>
    <row r="23" spans="1:6" s="40" customFormat="1" ht="15.6" customHeight="1" x14ac:dyDescent="0.2">
      <c r="A23" s="26" t="s">
        <v>68</v>
      </c>
      <c r="B23" s="23">
        <v>40000</v>
      </c>
      <c r="C23" s="22">
        <v>10000</v>
      </c>
      <c r="D23" s="22"/>
      <c r="E23" s="58">
        <f>SUM(B23:D23)</f>
        <v>50000</v>
      </c>
      <c r="F23" s="54"/>
    </row>
    <row r="24" spans="1:6" s="40" customFormat="1" ht="15.6" customHeight="1" x14ac:dyDescent="0.2">
      <c r="A24" s="26" t="s">
        <v>69</v>
      </c>
      <c r="B24" s="23">
        <v>50000</v>
      </c>
      <c r="C24" s="22"/>
      <c r="D24" s="22"/>
      <c r="E24" s="58">
        <f>SUM(B24:D24)</f>
        <v>50000</v>
      </c>
      <c r="F24" s="54"/>
    </row>
    <row r="25" spans="1:6" s="40" customFormat="1" ht="15.6" customHeight="1" x14ac:dyDescent="0.2">
      <c r="A25" s="26" t="s">
        <v>11</v>
      </c>
      <c r="B25" s="23">
        <v>60000</v>
      </c>
      <c r="C25" s="22"/>
      <c r="D25" s="22"/>
      <c r="E25" s="58">
        <f>SUM(B25:D25)</f>
        <v>60000</v>
      </c>
      <c r="F25" s="54"/>
    </row>
    <row r="26" spans="1:6" s="40" customFormat="1" ht="15.6" customHeight="1" x14ac:dyDescent="0.2">
      <c r="A26" s="25" t="s">
        <v>70</v>
      </c>
      <c r="B26" s="24">
        <f>SUM(B9,B12,B15,B18)</f>
        <v>385000</v>
      </c>
      <c r="C26" s="24">
        <f t="shared" ref="C26:D26" si="4">SUM(C9,C12,C15,C18)</f>
        <v>450000</v>
      </c>
      <c r="D26" s="24">
        <f t="shared" si="4"/>
        <v>410000</v>
      </c>
      <c r="E26" s="56">
        <f>SUM(B26:D26)</f>
        <v>1245000</v>
      </c>
      <c r="F26" s="52"/>
    </row>
    <row r="27" spans="1:6" s="40" customFormat="1" ht="15.6" customHeight="1" x14ac:dyDescent="0.2">
      <c r="A27" s="25" t="s">
        <v>73</v>
      </c>
      <c r="B27" s="24"/>
      <c r="C27" s="24"/>
      <c r="D27" s="24"/>
      <c r="E27" s="56">
        <f>SUM(B27:D27)</f>
        <v>0</v>
      </c>
      <c r="F27" s="52"/>
    </row>
    <row r="28" spans="1:6" s="40" customFormat="1" ht="15.6" customHeight="1" thickBot="1" x14ac:dyDescent="0.25">
      <c r="A28" s="25" t="s">
        <v>74</v>
      </c>
      <c r="B28" s="24"/>
      <c r="C28" s="24"/>
      <c r="D28" s="24"/>
      <c r="E28" s="56">
        <f>SUM(B28:D28)</f>
        <v>0</v>
      </c>
      <c r="F28" s="52"/>
    </row>
    <row r="29" spans="1:6" ht="20.399999999999999" customHeight="1" thickBot="1" x14ac:dyDescent="0.25">
      <c r="A29" s="18" t="s">
        <v>75</v>
      </c>
      <c r="B29" s="17">
        <f>SUM(B26:B28)</f>
        <v>385000</v>
      </c>
      <c r="C29" s="17">
        <f t="shared" ref="C29:D29" si="5">SUM(C26:C28)</f>
        <v>450000</v>
      </c>
      <c r="D29" s="17">
        <f t="shared" si="5"/>
        <v>410000</v>
      </c>
      <c r="E29" s="15">
        <f>SUM(B29:D29)</f>
        <v>1245000</v>
      </c>
      <c r="F29" s="14"/>
    </row>
    <row r="30" spans="1:6" ht="20.399999999999999" customHeight="1" thickBot="1" x14ac:dyDescent="0.25">
      <c r="A30" s="117" t="s">
        <v>92</v>
      </c>
      <c r="B30" s="17"/>
      <c r="C30" s="17"/>
      <c r="D30" s="16"/>
      <c r="E30" s="118">
        <f>SUM(B30:D30)</f>
        <v>0</v>
      </c>
      <c r="F30" s="14"/>
    </row>
    <row r="31" spans="1:6" s="19" customFormat="1" ht="19.95" customHeight="1" x14ac:dyDescent="0.2">
      <c r="A31" s="107"/>
      <c r="B31" s="111" t="s">
        <v>85</v>
      </c>
      <c r="C31" s="111"/>
      <c r="D31" s="112"/>
      <c r="E31" s="110">
        <f>支出状況報告!E34</f>
        <v>0</v>
      </c>
      <c r="F31" s="38"/>
    </row>
    <row r="32" spans="1:6" s="19" customFormat="1" ht="19.95" customHeight="1" thickBot="1" x14ac:dyDescent="0.25">
      <c r="A32" s="108"/>
      <c r="B32" s="106" t="s">
        <v>86</v>
      </c>
      <c r="C32" s="106"/>
      <c r="D32" s="109"/>
      <c r="E32" s="39">
        <f>(E31+E30)-E29</f>
        <v>-1245000</v>
      </c>
      <c r="F32" s="38"/>
    </row>
  </sheetData>
  <mergeCells count="5">
    <mergeCell ref="B4:F4"/>
    <mergeCell ref="B5:F5"/>
    <mergeCell ref="B31:D31"/>
    <mergeCell ref="B32:D32"/>
    <mergeCell ref="A31:A32"/>
  </mergeCells>
  <phoneticPr fontId="2"/>
  <pageMargins left="0.70866141732283472" right="0.70866141732283472" top="0.74803149606299213" bottom="0.74803149606299213" header="0.31496062992125984" footer="0.31496062992125984"/>
  <pageSetup paperSize="9" scale="83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支出状況報告</vt:lpstr>
      <vt:lpstr>添付　委託費集計</vt:lpstr>
      <vt:lpstr>添付　自己資金集計</vt:lpstr>
      <vt:lpstr>支出状況報告!Print_Area</vt:lpstr>
      <vt:lpstr>'添付　自己資金集計'!Print_Area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kimura</dc:creator>
  <cp:lastModifiedBy>lmurayamati</cp:lastModifiedBy>
  <cp:lastPrinted>2016-11-17T08:45:15Z</cp:lastPrinted>
  <dcterms:created xsi:type="dcterms:W3CDTF">2006-01-26T09:50:03Z</dcterms:created>
  <dcterms:modified xsi:type="dcterms:W3CDTF">2018-07-31T06:00:28Z</dcterms:modified>
</cp:coreProperties>
</file>