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50.26.123.8\Share\90_共通\99_一時受け渡し用\●戦略的研究開発課\MS契約書、要領（國安）\実施要領\"/>
    </mc:Choice>
  </mc:AlternateContent>
  <xr:revisionPtr revIDLastSave="0" documentId="13_ncr:8001_{A9D4A962-629C-400E-B5D1-E163D2BD976F}" xr6:coauthVersionLast="45" xr6:coauthVersionMax="45" xr10:uidLastSave="{00000000-0000-0000-0000-000000000000}"/>
  <bookViews>
    <workbookView xWindow="9600" yWindow="2175" windowWidth="18075" windowHeight="11040" tabRatio="537" xr2:uid="{00000000-000D-0000-FFFF-FFFF00000000}"/>
  </bookViews>
  <sheets>
    <sheet name="民間投資集計表" sheetId="7" r:id="rId1"/>
  </sheets>
  <definedNames>
    <definedName name="_xlnm.Print_Area" localSheetId="0">民間投資集計表!$A$1:$M$33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7" l="1"/>
  <c r="J28" i="7"/>
  <c r="J21" i="7" s="1"/>
  <c r="I28" i="7"/>
  <c r="I21" i="7" s="1"/>
  <c r="H28" i="7"/>
  <c r="H21" i="7" s="1"/>
  <c r="G28" i="7"/>
  <c r="G21" i="7" s="1"/>
  <c r="F28" i="7"/>
  <c r="E28" i="7"/>
  <c r="E21" i="7" s="1"/>
  <c r="D28" i="7"/>
  <c r="C28" i="7"/>
  <c r="B28" i="7"/>
  <c r="B21" i="7" s="1"/>
  <c r="L27" i="7"/>
  <c r="L26" i="7"/>
  <c r="L25" i="7"/>
  <c r="L24" i="7"/>
  <c r="L23" i="7"/>
  <c r="L22" i="7"/>
  <c r="L20" i="7"/>
  <c r="L19" i="7"/>
  <c r="L18" i="7"/>
  <c r="L16" i="7"/>
  <c r="L15" i="7"/>
  <c r="K21" i="7"/>
  <c r="F21" i="7"/>
  <c r="C21" i="7"/>
  <c r="K17" i="7"/>
  <c r="J17" i="7"/>
  <c r="I17" i="7"/>
  <c r="H17" i="7"/>
  <c r="G17" i="7"/>
  <c r="F17" i="7"/>
  <c r="E17" i="7"/>
  <c r="D17" i="7"/>
  <c r="C17" i="7"/>
  <c r="K14" i="7"/>
  <c r="J14" i="7"/>
  <c r="I14" i="7"/>
  <c r="H14" i="7"/>
  <c r="G14" i="7"/>
  <c r="F14" i="7"/>
  <c r="E14" i="7"/>
  <c r="D14" i="7"/>
  <c r="C14" i="7"/>
  <c r="B17" i="7"/>
  <c r="B14" i="7"/>
  <c r="B29" i="7" l="1"/>
  <c r="L28" i="7"/>
  <c r="G29" i="7"/>
  <c r="I29" i="7"/>
  <c r="I30" i="7" s="1"/>
  <c r="I31" i="7" s="1"/>
  <c r="J29" i="7"/>
  <c r="J30" i="7" s="1"/>
  <c r="J31" i="7" s="1"/>
  <c r="D21" i="7"/>
  <c r="D29" i="7" s="1"/>
  <c r="D30" i="7" s="1"/>
  <c r="D31" i="7" s="1"/>
  <c r="H29" i="7"/>
  <c r="H30" i="7" s="1"/>
  <c r="B30" i="7"/>
  <c r="B31" i="7" s="1"/>
  <c r="C29" i="7"/>
  <c r="C30" i="7" s="1"/>
  <c r="C31" i="7" s="1"/>
  <c r="L17" i="7"/>
  <c r="K29" i="7"/>
  <c r="K30" i="7" s="1"/>
  <c r="K31" i="7" s="1"/>
  <c r="E29" i="7"/>
  <c r="E30" i="7" s="1"/>
  <c r="F29" i="7"/>
  <c r="F30" i="7" s="1"/>
  <c r="F31" i="7" s="1"/>
  <c r="L14" i="7"/>
  <c r="G30" i="7"/>
  <c r="G31" i="7" s="1"/>
  <c r="L21" i="7" l="1"/>
  <c r="L29" i="7"/>
  <c r="L30" i="7"/>
  <c r="E31" i="7"/>
  <c r="L31" i="7" s="1"/>
</calcChain>
</file>

<file path=xl/sharedStrings.xml><?xml version="1.0" encoding="utf-8"?>
<sst xmlns="http://schemas.openxmlformats.org/spreadsheetml/2006/main" count="41" uniqueCount="37">
  <si>
    <t>○○（株）</t>
    <rPh sb="2" eb="5">
      <t>カブ</t>
    </rPh>
    <phoneticPr fontId="3"/>
  </si>
  <si>
    <t>（株）○○</t>
    <rPh sb="0" eb="3">
      <t>カブ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</si>
  <si>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</si>
  <si>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</si>
  <si>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細目/構成員名</t>
    <rPh sb="0" eb="2">
      <t>サイモク</t>
    </rPh>
    <rPh sb="3" eb="6">
      <t>コウセイイン</t>
    </rPh>
    <rPh sb="6" eb="7">
      <t>メイ</t>
    </rPh>
    <phoneticPr fontId="2"/>
  </si>
  <si>
    <t>～</t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</si>
  <si>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</si>
  <si>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　　会議費</t>
    <rPh sb="2" eb="5">
      <t>カイギヒ</t>
    </rPh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</si>
  <si>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</si>
  <si>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　消耗品費</t>
    <rPh sb="2" eb="5">
      <t>ショウモウヒン</t>
    </rPh>
    <rPh sb="5" eb="6">
      <t>ヒ</t>
    </rPh>
    <phoneticPr fontId="2"/>
  </si>
  <si>
    <t>間接経費</t>
    <rPh sb="0" eb="2">
      <t>カンセツ</t>
    </rPh>
    <rPh sb="2" eb="4">
      <t>ケイヒ</t>
    </rPh>
    <phoneticPr fontId="2"/>
  </si>
  <si>
    <t>民間投資合計額</t>
    <rPh sb="0" eb="2">
      <t>ミンカン</t>
    </rPh>
    <rPh sb="2" eb="4">
      <t>トウシ</t>
    </rPh>
    <rPh sb="4" eb="7">
      <t>ゴウケイガク</t>
    </rPh>
    <phoneticPr fontId="2"/>
  </si>
  <si>
    <t>コンソーシアム参画機関</t>
    <rPh sb="7" eb="9">
      <t>サンカク</t>
    </rPh>
    <rPh sb="9" eb="11">
      <t>キカン</t>
    </rPh>
    <phoneticPr fontId="2"/>
  </si>
  <si>
    <t>協力機関</t>
    <rPh sb="0" eb="2">
      <t>キョウリョク</t>
    </rPh>
    <rPh sb="2" eb="4">
      <t>キカン</t>
    </rPh>
    <phoneticPr fontId="2"/>
  </si>
  <si>
    <t>※協力機関は、総額のみも可</t>
    <rPh sb="1" eb="3">
      <t>キョウリョク</t>
    </rPh>
    <rPh sb="3" eb="5">
      <t>キカン</t>
    </rPh>
    <rPh sb="7" eb="9">
      <t>ソウガク</t>
    </rPh>
    <rPh sb="12" eb="13">
      <t>カ</t>
    </rPh>
    <phoneticPr fontId="2"/>
  </si>
  <si>
    <t>物品費</t>
    <rPh sb="0" eb="2">
      <t>ブッピン</t>
    </rPh>
    <rPh sb="2" eb="3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</si>
  <si>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</si>
  <si>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</si>
  <si>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</si>
  <si>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　　設備備品費</t>
    <rPh sb="2" eb="4">
      <t>セツビ</t>
    </rPh>
    <rPh sb="4" eb="7">
      <t>ビヒンヒ</t>
    </rPh>
    <phoneticPr fontId="2"/>
  </si>
  <si>
    <t>　　人件費</t>
    <rPh sb="2" eb="5">
      <t>ジンケンヒ</t>
    </rPh>
    <phoneticPr fontId="2"/>
  </si>
  <si>
    <t>　　謝金</t>
    <rPh sb="2" eb="4">
      <t>シャキン</t>
    </rPh>
    <phoneticPr fontId="2"/>
  </si>
  <si>
    <t>　　外注費</t>
    <rPh sb="2" eb="5">
      <t>ガイチュウヒ</t>
    </rPh>
    <phoneticPr fontId="2"/>
  </si>
  <si>
    <t>　　通信運搬費</t>
    <rPh sb="2" eb="4">
      <t>ツウシン</t>
    </rPh>
    <rPh sb="4" eb="7">
      <t>ウンパンヒ</t>
    </rPh>
    <phoneticPr fontId="2"/>
  </si>
  <si>
    <t>　　光熱水料</t>
    <rPh sb="2" eb="4">
      <t>コウネツ</t>
    </rPh>
    <rPh sb="4" eb="5">
      <t>ミズ</t>
    </rPh>
    <rPh sb="5" eb="6">
      <t>リョウ</t>
    </rPh>
    <phoneticPr fontId="2"/>
  </si>
  <si>
    <t>　　その他（諸経費）</t>
    <rPh sb="4" eb="5">
      <t>タ</t>
    </rPh>
    <rPh sb="6" eb="9">
      <t>ショケイヒ</t>
    </rPh>
    <phoneticPr fontId="2"/>
  </si>
  <si>
    <t>　　消費税相当額</t>
    <rPh sb="2" eb="5">
      <t>ショウヒゼイ</t>
    </rPh>
    <rPh sb="5" eb="8">
      <t>ソウトウガク</t>
    </rPh>
    <phoneticPr fontId="2"/>
  </si>
  <si>
    <t>※単価は、各民間企業が用いる単価で記載</t>
    <rPh sb="1" eb="3">
      <t>タンカ</t>
    </rPh>
    <rPh sb="5" eb="6">
      <t>カク</t>
    </rPh>
    <rPh sb="6" eb="8">
      <t>ミンカン</t>
    </rPh>
    <rPh sb="8" eb="10">
      <t>キギョウ</t>
    </rPh>
    <rPh sb="11" eb="12">
      <t>モチ</t>
    </rPh>
    <rPh sb="14" eb="16">
      <t>タンカ</t>
    </rPh>
    <rPh sb="17" eb="19">
      <t>キサイ</t>
    </rPh>
    <phoneticPr fontId="2"/>
  </si>
  <si>
    <t>※イメージです</t>
    <phoneticPr fontId="2"/>
  </si>
  <si>
    <t>令和○年度　民間投資集計表</t>
    <rPh sb="0" eb="2">
      <t>レイワ</t>
    </rPh>
    <rPh sb="3" eb="5">
      <t>ネンド</t>
    </rPh>
    <rPh sb="6" eb="8">
      <t>ミンカン</t>
    </rPh>
    <rPh sb="8" eb="10">
      <t>トウシ</t>
    </rPh>
    <rPh sb="10" eb="13">
      <t>シュウケイヒョウ</t>
    </rPh>
    <phoneticPr fontId="3"/>
  </si>
  <si>
    <t>2020.○.○</t>
    <phoneticPr fontId="3"/>
  </si>
  <si>
    <t>202○.○.○</t>
    <phoneticPr fontId="2"/>
  </si>
  <si>
    <t>代表機関名：</t>
    <rPh sb="0" eb="4">
      <t>ダイヒョウキカン</t>
    </rPh>
    <rPh sb="4" eb="5">
      <t>メイ</t>
    </rPh>
    <phoneticPr fontId="2"/>
  </si>
  <si>
    <t>コンソーシアム名：</t>
    <rPh sb="7" eb="8">
      <t>メイ</t>
    </rPh>
    <phoneticPr fontId="2"/>
  </si>
  <si>
    <t>プロジェクト計画名：</t>
    <rPh sb="6" eb="8">
      <t>ケイカク</t>
    </rPh>
    <rPh sb="8" eb="9">
      <t>メイ</t>
    </rPh>
    <phoneticPr fontId="2"/>
  </si>
  <si>
    <t>当該事業年度の実施期間：</t>
    <rPh sb="0" eb="2">
      <t>トウガイ</t>
    </rPh>
    <rPh sb="2" eb="4">
      <t>ジギョウ</t>
    </rPh>
    <rPh sb="4" eb="6">
      <t>ネンド</t>
    </rPh>
    <rPh sb="7" eb="9">
      <t>ジッシ</t>
    </rPh>
    <rPh sb="9" eb="11">
      <t>キカン</t>
    </rPh>
    <phoneticPr fontId="2"/>
  </si>
  <si>
    <t>様式１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</si>
</sst>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vertical="center"/>
    </xf>
    <xf numFmtId="38" fontId="1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0" fillId="0" borderId="0" xfId="2" applyFont="1">
      <alignment vertical="center"/>
    </xf>
    <xf numFmtId="38" fontId="0" fillId="0" borderId="0" xfId="1" applyFont="1" applyAlignment="1">
      <alignment vertical="center"/>
    </xf>
    <xf numFmtId="0" fontId="0" fillId="0" borderId="0" xfId="0" applyFill="1" applyAlignment="1">
      <alignment horizontal="center"/>
    </xf>
    <xf numFmtId="38" fontId="1" fillId="0" borderId="1" xfId="1" applyFont="1" applyFill="1" applyBorder="1" applyAlignment="1">
      <alignment vertical="center" wrapText="1"/>
    </xf>
    <xf numFmtId="38" fontId="1" fillId="0" borderId="1" xfId="1" applyFill="1" applyBorder="1" applyAlignment="1">
      <alignment vertical="center"/>
    </xf>
    <xf numFmtId="0" fontId="0" fillId="0" borderId="0" xfId="0" applyFill="1"/>
    <xf numFmtId="38" fontId="1" fillId="0" borderId="1" xfId="1" applyFont="1" applyFill="1" applyBorder="1" applyAlignment="1">
      <alignment vertical="center" shrinkToFit="1"/>
    </xf>
    <xf numFmtId="38" fontId="1" fillId="0" borderId="1" xfId="1" applyFill="1" applyBorder="1" applyAlignment="1">
      <alignment vertical="center" wrapText="1"/>
    </xf>
    <xf numFmtId="38" fontId="1" fillId="2" borderId="1" xfId="1" applyFont="1" applyFill="1" applyBorder="1" applyAlignment="1">
      <alignment vertical="center" wrapText="1"/>
    </xf>
    <xf numFmtId="38" fontId="1" fillId="0" borderId="2" xfId="1" applyFill="1" applyBorder="1" applyAlignment="1">
      <alignment vertical="center"/>
    </xf>
    <xf numFmtId="38" fontId="1" fillId="2" borderId="2" xfId="1" applyFill="1" applyBorder="1" applyAlignment="1">
      <alignment vertical="center"/>
    </xf>
    <xf numFmtId="0" fontId="0" fillId="0" borderId="0" xfId="0" applyAlignment="1">
      <alignment horizontal="right"/>
    </xf>
    <xf numFmtId="38" fontId="1" fillId="0" borderId="7" xfId="1" applyFont="1" applyFill="1" applyBorder="1" applyAlignment="1">
      <alignment vertical="center" wrapText="1"/>
    </xf>
    <xf numFmtId="38" fontId="1" fillId="0" borderId="6" xfId="1" applyFont="1" applyFill="1" applyBorder="1" applyAlignment="1">
      <alignment vertical="center" wrapText="1"/>
    </xf>
    <xf numFmtId="38" fontId="0" fillId="2" borderId="11" xfId="1" applyFont="1" applyFill="1" applyBorder="1" applyAlignment="1">
      <alignment vertical="center" wrapText="1"/>
    </xf>
    <xf numFmtId="38" fontId="0" fillId="2" borderId="9" xfId="1" applyFont="1" applyFill="1" applyBorder="1" applyAlignment="1">
      <alignment vertical="center" wrapText="1"/>
    </xf>
    <xf numFmtId="38" fontId="0" fillId="2" borderId="10" xfId="1" applyFont="1" applyFill="1" applyBorder="1" applyAlignment="1">
      <alignment vertical="center" wrapText="1"/>
    </xf>
    <xf numFmtId="38" fontId="1" fillId="0" borderId="5" xfId="1" applyFill="1" applyBorder="1" applyAlignment="1">
      <alignment vertical="center"/>
    </xf>
    <xf numFmtId="38" fontId="1" fillId="0" borderId="7" xfId="1" applyFont="1" applyFill="1" applyBorder="1" applyAlignment="1">
      <alignment vertical="center" shrinkToFit="1"/>
    </xf>
    <xf numFmtId="38" fontId="1" fillId="0" borderId="6" xfId="1" applyFill="1" applyBorder="1" applyAlignment="1">
      <alignment vertical="center"/>
    </xf>
    <xf numFmtId="0" fontId="0" fillId="0" borderId="0" xfId="0" applyBorder="1"/>
    <xf numFmtId="38" fontId="1" fillId="2" borderId="3" xfId="1" applyFill="1" applyBorder="1" applyAlignment="1">
      <alignment vertical="center"/>
    </xf>
    <xf numFmtId="38" fontId="1" fillId="2" borderId="15" xfId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2" applyFont="1" applyFill="1" applyBorder="1" applyAlignment="1">
      <alignment horizontal="left" vertical="center" wrapText="1"/>
    </xf>
    <xf numFmtId="0" fontId="1" fillId="0" borderId="19" xfId="2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0" fontId="0" fillId="2" borderId="18" xfId="2" applyFont="1" applyFill="1" applyBorder="1" applyAlignment="1">
      <alignment horizontal="left" vertical="center" wrapText="1"/>
    </xf>
    <xf numFmtId="0" fontId="0" fillId="3" borderId="25" xfId="2" applyFont="1" applyFill="1" applyBorder="1" applyAlignment="1">
      <alignment horizontal="left" vertical="center"/>
    </xf>
    <xf numFmtId="0" fontId="1" fillId="3" borderId="29" xfId="2" applyFont="1" applyFill="1" applyBorder="1" applyAlignment="1">
      <alignment horizontal="center" vertical="center" shrinkToFit="1"/>
    </xf>
    <xf numFmtId="0" fontId="0" fillId="3" borderId="17" xfId="2" applyFont="1" applyFill="1" applyBorder="1" applyAlignment="1">
      <alignment horizontal="left" vertical="center" wrapText="1"/>
    </xf>
    <xf numFmtId="38" fontId="1" fillId="3" borderId="7" xfId="1" applyFont="1" applyFill="1" applyBorder="1" applyAlignment="1">
      <alignment vertical="center" wrapText="1"/>
    </xf>
    <xf numFmtId="38" fontId="1" fillId="3" borderId="1" xfId="1" applyFont="1" applyFill="1" applyBorder="1" applyAlignment="1">
      <alignment vertical="center" wrapText="1"/>
    </xf>
    <xf numFmtId="38" fontId="1" fillId="3" borderId="6" xfId="1" applyFont="1" applyFill="1" applyBorder="1" applyAlignment="1">
      <alignment vertical="center" wrapText="1"/>
    </xf>
    <xf numFmtId="38" fontId="1" fillId="3" borderId="2" xfId="1" applyFill="1" applyBorder="1" applyAlignment="1">
      <alignment vertical="center"/>
    </xf>
    <xf numFmtId="38" fontId="1" fillId="3" borderId="5" xfId="1" applyFill="1" applyBorder="1" applyAlignment="1">
      <alignment vertical="center"/>
    </xf>
    <xf numFmtId="0" fontId="0" fillId="2" borderId="17" xfId="2" applyFont="1" applyFill="1" applyBorder="1" applyAlignment="1">
      <alignment horizontal="left" vertical="center" wrapText="1"/>
    </xf>
    <xf numFmtId="38" fontId="1" fillId="2" borderId="7" xfId="1" applyFont="1" applyFill="1" applyBorder="1" applyAlignment="1">
      <alignment vertical="center" wrapText="1"/>
    </xf>
    <xf numFmtId="38" fontId="1" fillId="2" borderId="6" xfId="1" applyFont="1" applyFill="1" applyBorder="1" applyAlignment="1">
      <alignment vertical="center" wrapText="1"/>
    </xf>
    <xf numFmtId="38" fontId="1" fillId="2" borderId="5" xfId="1" applyFill="1" applyBorder="1" applyAlignment="1">
      <alignment vertical="center"/>
    </xf>
    <xf numFmtId="38" fontId="1" fillId="3" borderId="26" xfId="1" applyFont="1" applyFill="1" applyBorder="1" applyAlignment="1">
      <alignment vertical="center"/>
    </xf>
    <xf numFmtId="38" fontId="1" fillId="3" borderId="27" xfId="1" applyFont="1" applyFill="1" applyBorder="1" applyAlignment="1">
      <alignment vertical="center"/>
    </xf>
    <xf numFmtId="38" fontId="1" fillId="3" borderId="28" xfId="1" applyFont="1" applyFill="1" applyBorder="1" applyAlignment="1">
      <alignment vertical="center"/>
    </xf>
    <xf numFmtId="38" fontId="1" fillId="3" borderId="25" xfId="2" applyNumberFormat="1" applyFont="1" applyFill="1" applyBorder="1" applyAlignment="1">
      <alignment vertical="center" shrinkToFit="1"/>
    </xf>
    <xf numFmtId="0" fontId="0" fillId="0" borderId="0" xfId="2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38" fontId="1" fillId="0" borderId="0" xfId="1" applyFont="1" applyAlignment="1">
      <alignment horizontal="left" vertical="center"/>
    </xf>
    <xf numFmtId="0" fontId="0" fillId="0" borderId="0" xfId="2" applyFont="1" applyAlignment="1">
      <alignment horizontal="right" vertical="center"/>
    </xf>
    <xf numFmtId="38" fontId="0" fillId="0" borderId="0" xfId="1" applyFont="1" applyAlignment="1">
      <alignment horizontal="left" vertical="center"/>
    </xf>
    <xf numFmtId="38" fontId="1" fillId="0" borderId="0" xfId="1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 shrinkToFit="1"/>
    </xf>
    <xf numFmtId="0" fontId="1" fillId="0" borderId="23" xfId="2" applyFont="1" applyFill="1" applyBorder="1" applyAlignment="1">
      <alignment horizontal="center" vertical="center" shrinkToFit="1"/>
    </xf>
    <xf numFmtId="0" fontId="1" fillId="0" borderId="4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  <cellStyle name="標準_【畜草研】Ｈ１８えさプロ収支簿" xfId="2" xr:uid="{00000000-0005-0000-0000-000005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4.5" customWidth="1"/>
    <col min="2" max="13" width="11" customWidth="1"/>
  </cols>
  <sheetData>
    <row r="1" spans="1:13" ht="21" x14ac:dyDescent="0.2">
      <c r="A1" s="52" t="s">
        <v>36</v>
      </c>
    </row>
    <row r="3" spans="1:13" ht="17.25" hidden="1" x14ac:dyDescent="0.2">
      <c r="A3" s="51" t="s">
        <v>28</v>
      </c>
    </row>
    <row r="5" spans="1:13" x14ac:dyDescent="0.15">
      <c r="A5" s="4" t="s">
        <v>29</v>
      </c>
      <c r="B5" s="3"/>
      <c r="C5" s="2"/>
      <c r="D5" s="2"/>
      <c r="E5" s="2"/>
      <c r="F5" s="1"/>
      <c r="G5" s="1"/>
      <c r="H5" s="1"/>
      <c r="I5" s="1"/>
      <c r="J5" s="1"/>
      <c r="K5" s="1"/>
      <c r="L5" s="1"/>
      <c r="M5" s="1"/>
    </row>
    <row r="6" spans="1:13" x14ac:dyDescent="0.15">
      <c r="A6" s="3"/>
      <c r="B6" s="3"/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3" x14ac:dyDescent="0.15">
      <c r="A7" s="54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15">
      <c r="A8" s="54" t="s">
        <v>33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15">
      <c r="A9" s="54" t="s">
        <v>32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x14ac:dyDescent="0.15">
      <c r="A10" s="54" t="s">
        <v>35</v>
      </c>
      <c r="B10" s="5" t="s">
        <v>30</v>
      </c>
      <c r="C10" s="5" t="s">
        <v>5</v>
      </c>
      <c r="D10" s="5" t="s">
        <v>31</v>
      </c>
      <c r="E10" s="2"/>
      <c r="F10" s="1"/>
      <c r="G10" s="1"/>
      <c r="H10" s="1"/>
      <c r="I10" s="1"/>
      <c r="J10" s="1"/>
      <c r="K10" s="1"/>
      <c r="L10" s="1"/>
      <c r="M10" s="1"/>
    </row>
    <row r="11" spans="1:13" ht="14.25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15">
      <c r="A12" s="27"/>
      <c r="B12" s="57" t="s">
        <v>12</v>
      </c>
      <c r="C12" s="58"/>
      <c r="D12" s="58"/>
      <c r="E12" s="58"/>
      <c r="F12" s="59"/>
      <c r="G12" s="57" t="s">
        <v>13</v>
      </c>
      <c r="H12" s="58"/>
      <c r="I12" s="58"/>
      <c r="J12" s="58"/>
      <c r="K12" s="59"/>
      <c r="L12" s="60" t="s">
        <v>2</v>
      </c>
      <c r="M12" s="62" t="s">
        <v>3</v>
      </c>
    </row>
    <row r="13" spans="1:13" s="6" customFormat="1" ht="20.45" customHeight="1" thickBot="1" x14ac:dyDescent="0.2">
      <c r="A13" s="29" t="s">
        <v>4</v>
      </c>
      <c r="B13" s="30" t="s">
        <v>0</v>
      </c>
      <c r="C13" s="31" t="s">
        <v>1</v>
      </c>
      <c r="D13" s="31" t="s">
        <v>0</v>
      </c>
      <c r="E13" s="31"/>
      <c r="F13" s="32"/>
      <c r="G13" s="30" t="s">
        <v>1</v>
      </c>
      <c r="H13" s="31" t="s">
        <v>0</v>
      </c>
      <c r="I13" s="31" t="s">
        <v>1</v>
      </c>
      <c r="J13" s="31"/>
      <c r="K13" s="32"/>
      <c r="L13" s="61"/>
      <c r="M13" s="63"/>
    </row>
    <row r="14" spans="1:13" s="6" customFormat="1" ht="20.45" customHeight="1" thickTop="1" x14ac:dyDescent="0.15">
      <c r="A14" s="34" t="s">
        <v>15</v>
      </c>
      <c r="B14" s="46">
        <f>+B15+B16</f>
        <v>2300000</v>
      </c>
      <c r="C14" s="47">
        <f t="shared" ref="C14:K14" si="0">+C15+C16</f>
        <v>70000</v>
      </c>
      <c r="D14" s="47">
        <f t="shared" si="0"/>
        <v>80000</v>
      </c>
      <c r="E14" s="47">
        <f t="shared" si="0"/>
        <v>0</v>
      </c>
      <c r="F14" s="48">
        <f t="shared" si="0"/>
        <v>0</v>
      </c>
      <c r="G14" s="46">
        <f t="shared" si="0"/>
        <v>420000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8">
        <f t="shared" si="0"/>
        <v>0</v>
      </c>
      <c r="L14" s="49">
        <f>SUM(B14:K14)</f>
        <v>2870000</v>
      </c>
      <c r="M14" s="35"/>
    </row>
    <row r="15" spans="1:13" ht="20.45" customHeight="1" x14ac:dyDescent="0.15">
      <c r="A15" s="28" t="s">
        <v>19</v>
      </c>
      <c r="B15" s="16">
        <v>2000000</v>
      </c>
      <c r="C15" s="7">
        <v>50000</v>
      </c>
      <c r="D15" s="7">
        <v>30000</v>
      </c>
      <c r="E15" s="7"/>
      <c r="F15" s="17"/>
      <c r="G15" s="16">
        <v>400000</v>
      </c>
      <c r="H15" s="7"/>
      <c r="I15" s="7"/>
      <c r="J15" s="7"/>
      <c r="K15" s="17"/>
      <c r="L15" s="13">
        <f t="shared" ref="L15:L31" si="1">SUM(B15:K15)</f>
        <v>2480000</v>
      </c>
      <c r="M15" s="21"/>
    </row>
    <row r="16" spans="1:13" ht="20.45" customHeight="1" x14ac:dyDescent="0.15">
      <c r="A16" s="28" t="s">
        <v>9</v>
      </c>
      <c r="B16" s="16">
        <v>300000</v>
      </c>
      <c r="C16" s="7">
        <v>20000</v>
      </c>
      <c r="D16" s="7">
        <v>50000</v>
      </c>
      <c r="E16" s="7"/>
      <c r="F16" s="17"/>
      <c r="G16" s="16">
        <v>20000</v>
      </c>
      <c r="H16" s="7"/>
      <c r="I16" s="7"/>
      <c r="J16" s="7"/>
      <c r="K16" s="17"/>
      <c r="L16" s="13">
        <f t="shared" si="1"/>
        <v>390000</v>
      </c>
      <c r="M16" s="21"/>
    </row>
    <row r="17" spans="1:13" s="9" customFormat="1" ht="20.45" customHeight="1" x14ac:dyDescent="0.15">
      <c r="A17" s="36" t="s">
        <v>16</v>
      </c>
      <c r="B17" s="37">
        <f>+B18+B19</f>
        <v>5020000</v>
      </c>
      <c r="C17" s="38">
        <f t="shared" ref="C17:K17" si="2">+C18+C19</f>
        <v>205000</v>
      </c>
      <c r="D17" s="38">
        <f t="shared" si="2"/>
        <v>60000</v>
      </c>
      <c r="E17" s="38">
        <f t="shared" si="2"/>
        <v>0</v>
      </c>
      <c r="F17" s="39">
        <f t="shared" si="2"/>
        <v>0</v>
      </c>
      <c r="G17" s="37">
        <f t="shared" si="2"/>
        <v>5020000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9">
        <f t="shared" si="2"/>
        <v>0</v>
      </c>
      <c r="L17" s="40">
        <f t="shared" si="1"/>
        <v>10305000</v>
      </c>
      <c r="M17" s="41"/>
    </row>
    <row r="18" spans="1:13" s="9" customFormat="1" ht="20.45" customHeight="1" x14ac:dyDescent="0.15">
      <c r="A18" s="28" t="s">
        <v>20</v>
      </c>
      <c r="B18" s="16">
        <v>5000000</v>
      </c>
      <c r="C18" s="7">
        <v>200000</v>
      </c>
      <c r="D18" s="7">
        <v>60000</v>
      </c>
      <c r="E18" s="7"/>
      <c r="F18" s="17"/>
      <c r="G18" s="16">
        <v>5000000</v>
      </c>
      <c r="H18" s="7"/>
      <c r="I18" s="7"/>
      <c r="J18" s="7"/>
      <c r="K18" s="17"/>
      <c r="L18" s="13">
        <f t="shared" si="1"/>
        <v>10260000</v>
      </c>
      <c r="M18" s="21"/>
    </row>
    <row r="19" spans="1:13" ht="20.45" customHeight="1" x14ac:dyDescent="0.15">
      <c r="A19" s="28" t="s">
        <v>21</v>
      </c>
      <c r="B19" s="16">
        <v>20000</v>
      </c>
      <c r="C19" s="7">
        <v>5000</v>
      </c>
      <c r="D19" s="7">
        <v>0</v>
      </c>
      <c r="E19" s="7"/>
      <c r="F19" s="17"/>
      <c r="G19" s="16">
        <v>20000</v>
      </c>
      <c r="H19" s="7"/>
      <c r="I19" s="7"/>
      <c r="J19" s="7"/>
      <c r="K19" s="17"/>
      <c r="L19" s="13">
        <f t="shared" si="1"/>
        <v>45000</v>
      </c>
      <c r="M19" s="21"/>
    </row>
    <row r="20" spans="1:13" s="9" customFormat="1" ht="20.45" customHeight="1" x14ac:dyDescent="0.15">
      <c r="A20" s="36" t="s">
        <v>17</v>
      </c>
      <c r="B20" s="37">
        <v>50000</v>
      </c>
      <c r="C20" s="38">
        <v>30000</v>
      </c>
      <c r="D20" s="38">
        <v>100000</v>
      </c>
      <c r="E20" s="38"/>
      <c r="F20" s="39"/>
      <c r="G20" s="37">
        <v>50000</v>
      </c>
      <c r="H20" s="38"/>
      <c r="I20" s="38"/>
      <c r="J20" s="38"/>
      <c r="K20" s="39"/>
      <c r="L20" s="40">
        <f t="shared" si="1"/>
        <v>230000</v>
      </c>
      <c r="M20" s="41"/>
    </row>
    <row r="21" spans="1:13" s="9" customFormat="1" ht="20.45" customHeight="1" x14ac:dyDescent="0.15">
      <c r="A21" s="36" t="s">
        <v>18</v>
      </c>
      <c r="B21" s="37">
        <f>SUM(B22:B28)</f>
        <v>626400</v>
      </c>
      <c r="C21" s="38">
        <f t="shared" ref="C21:K21" si="3">SUM(C22:C28)</f>
        <v>86400</v>
      </c>
      <c r="D21" s="38">
        <f t="shared" si="3"/>
        <v>86400</v>
      </c>
      <c r="E21" s="38">
        <f t="shared" si="3"/>
        <v>0</v>
      </c>
      <c r="F21" s="39">
        <f t="shared" si="3"/>
        <v>0</v>
      </c>
      <c r="G21" s="37">
        <f t="shared" si="3"/>
        <v>425400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9">
        <f t="shared" si="3"/>
        <v>0</v>
      </c>
      <c r="L21" s="40">
        <f t="shared" si="1"/>
        <v>1224600</v>
      </c>
      <c r="M21" s="41"/>
    </row>
    <row r="22" spans="1:13" s="9" customFormat="1" ht="20.45" customHeight="1" x14ac:dyDescent="0.15">
      <c r="A22" s="28" t="s">
        <v>22</v>
      </c>
      <c r="B22" s="16">
        <v>500000</v>
      </c>
      <c r="C22" s="10"/>
      <c r="D22" s="10"/>
      <c r="E22" s="8"/>
      <c r="F22" s="23"/>
      <c r="G22" s="22">
        <v>300000</v>
      </c>
      <c r="H22" s="11"/>
      <c r="I22" s="8"/>
      <c r="J22" s="8"/>
      <c r="K22" s="23"/>
      <c r="L22" s="13">
        <f t="shared" si="1"/>
        <v>800000</v>
      </c>
      <c r="M22" s="21"/>
    </row>
    <row r="23" spans="1:13" s="9" customFormat="1" ht="20.45" customHeight="1" x14ac:dyDescent="0.15">
      <c r="A23" s="28" t="s">
        <v>8</v>
      </c>
      <c r="B23" s="16"/>
      <c r="C23" s="10"/>
      <c r="D23" s="10"/>
      <c r="E23" s="8"/>
      <c r="F23" s="23"/>
      <c r="G23" s="22"/>
      <c r="H23" s="11"/>
      <c r="I23" s="8"/>
      <c r="J23" s="8"/>
      <c r="K23" s="23"/>
      <c r="L23" s="13">
        <f t="shared" si="1"/>
        <v>0</v>
      </c>
      <c r="M23" s="21"/>
    </row>
    <row r="24" spans="1:13" s="9" customFormat="1" ht="20.45" customHeight="1" x14ac:dyDescent="0.15">
      <c r="A24" s="28" t="s">
        <v>7</v>
      </c>
      <c r="B24" s="16"/>
      <c r="C24" s="10"/>
      <c r="D24" s="10"/>
      <c r="E24" s="8"/>
      <c r="F24" s="23"/>
      <c r="G24" s="22"/>
      <c r="H24" s="11"/>
      <c r="I24" s="8"/>
      <c r="J24" s="8"/>
      <c r="K24" s="23"/>
      <c r="L24" s="13">
        <f t="shared" si="1"/>
        <v>0</v>
      </c>
      <c r="M24" s="21"/>
    </row>
    <row r="25" spans="1:13" s="9" customFormat="1" ht="20.45" customHeight="1" x14ac:dyDescent="0.15">
      <c r="A25" s="28" t="s">
        <v>23</v>
      </c>
      <c r="B25" s="16"/>
      <c r="C25" s="10"/>
      <c r="D25" s="10"/>
      <c r="E25" s="8"/>
      <c r="F25" s="23"/>
      <c r="G25" s="22">
        <v>5000</v>
      </c>
      <c r="H25" s="11"/>
      <c r="I25" s="8"/>
      <c r="J25" s="8"/>
      <c r="K25" s="23"/>
      <c r="L25" s="13">
        <f t="shared" si="1"/>
        <v>5000</v>
      </c>
      <c r="M25" s="21"/>
    </row>
    <row r="26" spans="1:13" s="9" customFormat="1" ht="20.45" customHeight="1" x14ac:dyDescent="0.15">
      <c r="A26" s="28" t="s">
        <v>24</v>
      </c>
      <c r="B26" s="16"/>
      <c r="C26" s="10"/>
      <c r="D26" s="10"/>
      <c r="E26" s="8"/>
      <c r="F26" s="23"/>
      <c r="G26" s="22">
        <v>10000</v>
      </c>
      <c r="H26" s="11"/>
      <c r="I26" s="8"/>
      <c r="J26" s="8"/>
      <c r="K26" s="23"/>
      <c r="L26" s="13">
        <f t="shared" si="1"/>
        <v>10000</v>
      </c>
      <c r="M26" s="21"/>
    </row>
    <row r="27" spans="1:13" s="9" customFormat="1" ht="20.45" customHeight="1" x14ac:dyDescent="0.15">
      <c r="A27" s="28" t="s">
        <v>25</v>
      </c>
      <c r="B27" s="16">
        <v>80000</v>
      </c>
      <c r="C27" s="10">
        <v>80000</v>
      </c>
      <c r="D27" s="10">
        <v>80000</v>
      </c>
      <c r="E27" s="8"/>
      <c r="F27" s="23"/>
      <c r="G27" s="22">
        <v>80000</v>
      </c>
      <c r="H27" s="11"/>
      <c r="I27" s="8"/>
      <c r="J27" s="8"/>
      <c r="K27" s="23"/>
      <c r="L27" s="13">
        <f t="shared" si="1"/>
        <v>320000</v>
      </c>
      <c r="M27" s="21"/>
    </row>
    <row r="28" spans="1:13" s="9" customFormat="1" ht="20.45" customHeight="1" x14ac:dyDescent="0.15">
      <c r="A28" s="28" t="s">
        <v>26</v>
      </c>
      <c r="B28" s="16">
        <f>+(B22+B27)*0.08</f>
        <v>46400</v>
      </c>
      <c r="C28" s="10">
        <f t="shared" ref="C28:K28" si="4">+(C22+C27)*0.08</f>
        <v>6400</v>
      </c>
      <c r="D28" s="10">
        <f t="shared" si="4"/>
        <v>6400</v>
      </c>
      <c r="E28" s="8">
        <f t="shared" si="4"/>
        <v>0</v>
      </c>
      <c r="F28" s="23">
        <f t="shared" si="4"/>
        <v>0</v>
      </c>
      <c r="G28" s="22">
        <f t="shared" si="4"/>
        <v>30400</v>
      </c>
      <c r="H28" s="11">
        <f t="shared" si="4"/>
        <v>0</v>
      </c>
      <c r="I28" s="8">
        <f t="shared" si="4"/>
        <v>0</v>
      </c>
      <c r="J28" s="8">
        <f t="shared" si="4"/>
        <v>0</v>
      </c>
      <c r="K28" s="23">
        <f t="shared" si="4"/>
        <v>0</v>
      </c>
      <c r="L28" s="13">
        <f t="shared" si="1"/>
        <v>89600</v>
      </c>
      <c r="M28" s="21"/>
    </row>
    <row r="29" spans="1:13" ht="20.45" customHeight="1" x14ac:dyDescent="0.15">
      <c r="A29" s="42" t="s">
        <v>6</v>
      </c>
      <c r="B29" s="43">
        <f>+B14+B17+B20+B21</f>
        <v>7996400</v>
      </c>
      <c r="C29" s="12">
        <f t="shared" ref="C29:K29" si="5">+C14+C17+C20+C21</f>
        <v>391400</v>
      </c>
      <c r="D29" s="12">
        <f t="shared" si="5"/>
        <v>326400</v>
      </c>
      <c r="E29" s="12">
        <f t="shared" si="5"/>
        <v>0</v>
      </c>
      <c r="F29" s="44">
        <f t="shared" si="5"/>
        <v>0</v>
      </c>
      <c r="G29" s="43">
        <f t="shared" si="5"/>
        <v>5915400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44">
        <f t="shared" si="5"/>
        <v>0</v>
      </c>
      <c r="L29" s="14">
        <f t="shared" si="1"/>
        <v>14629600</v>
      </c>
      <c r="M29" s="45"/>
    </row>
    <row r="30" spans="1:13" s="9" customFormat="1" ht="18.600000000000001" customHeight="1" x14ac:dyDescent="0.15">
      <c r="A30" s="42" t="s">
        <v>10</v>
      </c>
      <c r="B30" s="43">
        <f>+B29*0.1</f>
        <v>799640</v>
      </c>
      <c r="C30" s="12">
        <f t="shared" ref="C30:K30" si="6">+C29*0.1</f>
        <v>39140</v>
      </c>
      <c r="D30" s="12">
        <f t="shared" si="6"/>
        <v>32640</v>
      </c>
      <c r="E30" s="12">
        <f t="shared" si="6"/>
        <v>0</v>
      </c>
      <c r="F30" s="44">
        <f t="shared" si="6"/>
        <v>0</v>
      </c>
      <c r="G30" s="43">
        <f t="shared" si="6"/>
        <v>591540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44">
        <f t="shared" si="6"/>
        <v>0</v>
      </c>
      <c r="L30" s="14">
        <f t="shared" si="1"/>
        <v>1462960</v>
      </c>
      <c r="M30" s="45"/>
    </row>
    <row r="31" spans="1:13" ht="20.45" customHeight="1" thickBot="1" x14ac:dyDescent="0.2">
      <c r="A31" s="33" t="s">
        <v>11</v>
      </c>
      <c r="B31" s="18">
        <f>+B29+B30</f>
        <v>8796040</v>
      </c>
      <c r="C31" s="19">
        <f t="shared" ref="C31:K31" si="7">+C29+C30</f>
        <v>430540</v>
      </c>
      <c r="D31" s="19">
        <f t="shared" si="7"/>
        <v>359040</v>
      </c>
      <c r="E31" s="19">
        <f t="shared" si="7"/>
        <v>0</v>
      </c>
      <c r="F31" s="20">
        <f t="shared" si="7"/>
        <v>0</v>
      </c>
      <c r="G31" s="18">
        <f t="shared" si="7"/>
        <v>6506940</v>
      </c>
      <c r="H31" s="19">
        <v>10000000</v>
      </c>
      <c r="I31" s="19">
        <f t="shared" si="7"/>
        <v>0</v>
      </c>
      <c r="J31" s="19">
        <f t="shared" si="7"/>
        <v>0</v>
      </c>
      <c r="K31" s="20">
        <f t="shared" si="7"/>
        <v>0</v>
      </c>
      <c r="L31" s="25">
        <f t="shared" si="1"/>
        <v>26092560</v>
      </c>
      <c r="M31" s="26"/>
    </row>
    <row r="32" spans="1:13" ht="20.45" customHeight="1" x14ac:dyDescent="0.15">
      <c r="A32" t="s">
        <v>14</v>
      </c>
      <c r="K32" s="15"/>
      <c r="L32" s="24"/>
    </row>
    <row r="33" spans="1:1" ht="24.75" customHeight="1" x14ac:dyDescent="0.15">
      <c r="A33" s="50" t="s">
        <v>27</v>
      </c>
    </row>
  </sheetData>
  <mergeCells count="6">
    <mergeCell ref="B7:M7"/>
    <mergeCell ref="B8:M8"/>
    <mergeCell ref="B12:F12"/>
    <mergeCell ref="G12:K12"/>
    <mergeCell ref="L12:L13"/>
    <mergeCell ref="M12:M1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民間投資集計表</vt:lpstr>
      <vt:lpstr>民間投資集計表!Print_Area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國安　武</cp:lastModifiedBy>
  <cp:lastPrinted>2018-12-25T05:39:18Z</cp:lastPrinted>
  <dcterms:created xsi:type="dcterms:W3CDTF">2006-01-26T09:54:58Z</dcterms:created>
  <dcterms:modified xsi:type="dcterms:W3CDTF">2020-12-18T10:01:09Z</dcterms:modified>
  <cp:contentStatus/>
</cp:coreProperties>
</file>