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150.26.123.8\Share\80_各プロジェクト\40_イノベーション創出強化推進事業\研究管理課管理\イノベ創出強化\実績報告書等　様式\様式\実績報告事務連絡及び様式\"/>
    </mc:Choice>
  </mc:AlternateContent>
  <xr:revisionPtr revIDLastSave="0" documentId="10_ncr:100000_{84C35F24-3E90-4587-824E-271B77099FF5}" xr6:coauthVersionLast="31" xr6:coauthVersionMax="31" xr10:uidLastSave="{00000000-0000-0000-0000-000000000000}"/>
  <bookViews>
    <workbookView xWindow="0" yWindow="0" windowWidth="28800" windowHeight="11385" xr2:uid="{00000000-000D-0000-FFFF-FFFF00000000}"/>
  </bookViews>
  <sheets>
    <sheet name="様式Ⅲー３" sheetId="2" r:id="rId1"/>
    <sheet name="別添　集計表" sheetId="5" r:id="rId2"/>
    <sheet name="様式Ⅲー３ (構成員用） (2)" sheetId="13" state="hidden" r:id="rId3"/>
    <sheet name="様式Ⅲー３ (構成員用） (3)" sheetId="14" state="hidden" r:id="rId4"/>
    <sheet name="様式Ⅲー３ (構成員用） (4)" sheetId="15" state="hidden" r:id="rId5"/>
    <sheet name="様式Ⅲー３ (構成員用） (5)" sheetId="16" state="hidden" r:id="rId6"/>
    <sheet name="様式Ⅲー３ (構成員用） (6)" sheetId="17" state="hidden" r:id="rId7"/>
    <sheet name="様式Ⅲー３（記載例）" sheetId="4" r:id="rId8"/>
    <sheet name="別添　集計表 (記載例)" sheetId="12" r:id="rId9"/>
  </sheets>
  <definedNames>
    <definedName name="_xlnm.Print_Area" localSheetId="8">'別添　集計表 (記載例)'!$A$1:$I$95</definedName>
    <definedName name="_xlnm.Print_Area" localSheetId="0">様式Ⅲー３!$A$1:$AQ$48</definedName>
    <definedName name="_xlnm.Print_Area" localSheetId="2">'様式Ⅲー３ (構成員用） (2)'!$A$1:$AO$48</definedName>
    <definedName name="_xlnm.Print_Area" localSheetId="3">'様式Ⅲー３ (構成員用） (3)'!$A$1:$AO$48</definedName>
    <definedName name="_xlnm.Print_Area" localSheetId="4">'様式Ⅲー３ (構成員用） (4)'!$A$1:$AO$48</definedName>
    <definedName name="_xlnm.Print_Area" localSheetId="5">'様式Ⅲー３ (構成員用） (5)'!$A$1:$AO$48</definedName>
    <definedName name="_xlnm.Print_Area" localSheetId="6">'様式Ⅲー３ (構成員用） (6)'!$A$1:$AO$48</definedName>
    <definedName name="_xlnm.Print_Area" localSheetId="7">'様式Ⅲー３（記載例）'!$A$1:$AQ$48</definedName>
  </definedNames>
  <calcPr calcId="179017"/>
</workbook>
</file>

<file path=xl/calcChain.xml><?xml version="1.0" encoding="utf-8"?>
<calcChain xmlns="http://schemas.openxmlformats.org/spreadsheetml/2006/main">
  <c r="J44" i="5" l="1"/>
  <c r="I44" i="5"/>
  <c r="C44" i="5"/>
  <c r="D44" i="5"/>
  <c r="E44" i="5"/>
  <c r="F44" i="5"/>
  <c r="G44" i="5"/>
  <c r="H44" i="5"/>
  <c r="Z42" i="4" l="1"/>
  <c r="AD38" i="4"/>
  <c r="S32" i="4"/>
  <c r="A56" i="5"/>
  <c r="Z42" i="2" l="1"/>
  <c r="Z41" i="2"/>
  <c r="Z40" i="2"/>
  <c r="AD38" i="2"/>
  <c r="AK45" i="2" l="1"/>
  <c r="AK44" i="2"/>
  <c r="AK43" i="2"/>
  <c r="AK42" i="2"/>
  <c r="AK41" i="2"/>
  <c r="S31" i="4" l="1"/>
  <c r="AN39" i="2" l="1"/>
  <c r="I57" i="5" l="1"/>
  <c r="I70" i="5" s="1"/>
  <c r="I56" i="5"/>
  <c r="I26" i="5"/>
  <c r="I21" i="5"/>
  <c r="I17" i="5"/>
  <c r="I13" i="5"/>
  <c r="H57" i="5"/>
  <c r="H70" i="5" s="1"/>
  <c r="H56" i="5"/>
  <c r="H26" i="5"/>
  <c r="H21" i="5"/>
  <c r="H17" i="5"/>
  <c r="H13" i="5"/>
  <c r="G57" i="5"/>
  <c r="G70" i="5" s="1"/>
  <c r="G56" i="5"/>
  <c r="G26" i="5"/>
  <c r="G21" i="5"/>
  <c r="G17" i="5"/>
  <c r="G13" i="5"/>
  <c r="B13" i="5"/>
  <c r="G11" i="5" l="1"/>
  <c r="H11" i="5"/>
  <c r="I11" i="5"/>
  <c r="B57" i="5"/>
  <c r="B70" i="5" s="1"/>
  <c r="D57" i="5"/>
  <c r="J33" i="5"/>
  <c r="B56" i="5"/>
  <c r="B26" i="5"/>
  <c r="B21" i="5"/>
  <c r="B17" i="5"/>
  <c r="B56" i="12"/>
  <c r="C26" i="5"/>
  <c r="J66" i="5"/>
  <c r="C57" i="5"/>
  <c r="E57" i="5"/>
  <c r="F57" i="5"/>
  <c r="B14" i="12"/>
  <c r="B12" i="12" s="1"/>
  <c r="H12" i="12" s="1"/>
  <c r="C12" i="12"/>
  <c r="D12" i="12"/>
  <c r="E12" i="12"/>
  <c r="F12" i="12"/>
  <c r="G12" i="12"/>
  <c r="H25" i="12"/>
  <c r="H49" i="12"/>
  <c r="I45" i="5" l="1"/>
  <c r="I49" i="5" s="1"/>
  <c r="I50" i="5" s="1"/>
  <c r="I42" i="5"/>
  <c r="H45" i="5"/>
  <c r="H49" i="5" s="1"/>
  <c r="H50" i="5" s="1"/>
  <c r="H42" i="5"/>
  <c r="G45" i="5"/>
  <c r="G49" i="5" s="1"/>
  <c r="G50" i="5" s="1"/>
  <c r="G42" i="5"/>
  <c r="B11" i="5"/>
  <c r="C58" i="12"/>
  <c r="D58" i="12"/>
  <c r="E58" i="12"/>
  <c r="F58" i="12"/>
  <c r="G58" i="12"/>
  <c r="B58" i="12"/>
  <c r="B42" i="5" l="1"/>
  <c r="B44" i="5"/>
  <c r="B45" i="5"/>
  <c r="B49" i="5" s="1"/>
  <c r="B50" i="5" s="1"/>
  <c r="A70" i="12"/>
  <c r="A44" i="12"/>
  <c r="A43" i="5"/>
  <c r="P31" i="17" l="1"/>
  <c r="O31" i="17"/>
  <c r="S32" i="17" s="1"/>
  <c r="P28" i="17"/>
  <c r="O28" i="17"/>
  <c r="T26" i="17"/>
  <c r="P25" i="17"/>
  <c r="O25" i="17"/>
  <c r="P23" i="17"/>
  <c r="O23" i="17"/>
  <c r="P21" i="17"/>
  <c r="O21" i="17"/>
  <c r="P19" i="17"/>
  <c r="O19" i="17"/>
  <c r="O8" i="17"/>
  <c r="R8" i="17" s="1"/>
  <c r="P31" i="16"/>
  <c r="O31" i="16"/>
  <c r="S32" i="16" s="1"/>
  <c r="P28" i="16"/>
  <c r="O28" i="16"/>
  <c r="T26" i="16"/>
  <c r="P25" i="16"/>
  <c r="P23" i="16"/>
  <c r="P21" i="16"/>
  <c r="P19" i="16"/>
  <c r="O8" i="16"/>
  <c r="P31" i="15"/>
  <c r="O31" i="15"/>
  <c r="P28" i="15"/>
  <c r="O28" i="15"/>
  <c r="T26" i="15"/>
  <c r="P25" i="15"/>
  <c r="P23" i="15"/>
  <c r="P21" i="15"/>
  <c r="P19" i="15"/>
  <c r="O8" i="15"/>
  <c r="Q8" i="15" s="1"/>
  <c r="B29" i="17"/>
  <c r="B29" i="16"/>
  <c r="B29" i="15"/>
  <c r="B29" i="14"/>
  <c r="B29" i="13"/>
  <c r="G15" i="13"/>
  <c r="P31" i="14"/>
  <c r="O31" i="14"/>
  <c r="S32" i="14" s="1"/>
  <c r="P28" i="14"/>
  <c r="O28" i="14"/>
  <c r="T26" i="14"/>
  <c r="P25" i="14"/>
  <c r="P23" i="14"/>
  <c r="P21" i="14"/>
  <c r="P19" i="14"/>
  <c r="O8" i="14"/>
  <c r="N31" i="17"/>
  <c r="S31" i="17" s="1"/>
  <c r="G15" i="17"/>
  <c r="N31" i="16"/>
  <c r="S31" i="16" s="1"/>
  <c r="G15" i="16"/>
  <c r="N31" i="15"/>
  <c r="S31" i="15" s="1"/>
  <c r="G15" i="15"/>
  <c r="N31" i="14"/>
  <c r="S31" i="14" s="1"/>
  <c r="G15" i="14"/>
  <c r="O8" i="13"/>
  <c r="Q8" i="13" s="1"/>
  <c r="P31" i="13"/>
  <c r="O31" i="13"/>
  <c r="S32" i="13" s="1"/>
  <c r="P28" i="13"/>
  <c r="O28" i="13"/>
  <c r="T26" i="13"/>
  <c r="P25" i="13"/>
  <c r="O25" i="13"/>
  <c r="P23" i="13"/>
  <c r="P21" i="13"/>
  <c r="P19" i="13"/>
  <c r="N31" i="13"/>
  <c r="S31" i="13" s="1"/>
  <c r="Q8" i="17" l="1"/>
  <c r="P17" i="13"/>
  <c r="Q21" i="17"/>
  <c r="R31" i="14"/>
  <c r="R21" i="17"/>
  <c r="Q28" i="16"/>
  <c r="R25" i="13"/>
  <c r="R31" i="17"/>
  <c r="R28" i="17"/>
  <c r="R25" i="17"/>
  <c r="Q25" i="17"/>
  <c r="O17" i="17"/>
  <c r="S29" i="17" s="1"/>
  <c r="R23" i="17"/>
  <c r="R19" i="17"/>
  <c r="Q31" i="16"/>
  <c r="R31" i="16"/>
  <c r="R28" i="16"/>
  <c r="P17" i="16"/>
  <c r="Q31" i="15"/>
  <c r="R31" i="15"/>
  <c r="S32" i="15"/>
  <c r="R28" i="15"/>
  <c r="Q31" i="14"/>
  <c r="Q28" i="14"/>
  <c r="R28" i="14"/>
  <c r="P17" i="14"/>
  <c r="Q19" i="17"/>
  <c r="Q23" i="17"/>
  <c r="Q31" i="17"/>
  <c r="Q28" i="17"/>
  <c r="P17" i="17"/>
  <c r="Q8" i="16"/>
  <c r="R8" i="16"/>
  <c r="Q28" i="15"/>
  <c r="P17" i="15"/>
  <c r="R8" i="15"/>
  <c r="Q8" i="14"/>
  <c r="R8" i="14"/>
  <c r="R8" i="13"/>
  <c r="R31" i="13"/>
  <c r="Q28" i="13"/>
  <c r="R28" i="13"/>
  <c r="Q31" i="13"/>
  <c r="Q25" i="13"/>
  <c r="A68" i="5"/>
  <c r="B7" i="12"/>
  <c r="R17" i="17" l="1"/>
  <c r="Q17" i="17"/>
  <c r="O32" i="2"/>
  <c r="T32" i="2" s="1"/>
  <c r="J47" i="5"/>
  <c r="P8" i="2" s="1"/>
  <c r="D26" i="5"/>
  <c r="E26" i="5"/>
  <c r="F26" i="5"/>
  <c r="C56" i="5"/>
  <c r="AC48" i="17"/>
  <c r="AC48" i="16"/>
  <c r="AC48" i="15"/>
  <c r="AC48" i="14"/>
  <c r="AC48" i="13"/>
  <c r="E70" i="5"/>
  <c r="F70" i="5"/>
  <c r="D70" i="5"/>
  <c r="J68" i="5"/>
  <c r="Q29" i="2"/>
  <c r="J64" i="5"/>
  <c r="Q26" i="2" s="1"/>
  <c r="J62" i="5"/>
  <c r="Q24" i="2" s="1"/>
  <c r="J60" i="5"/>
  <c r="Q22" i="2" s="1"/>
  <c r="J58" i="5"/>
  <c r="Q20" i="2" s="1"/>
  <c r="C72" i="12"/>
  <c r="D72" i="12"/>
  <c r="E72" i="12"/>
  <c r="F72" i="12"/>
  <c r="G72" i="12"/>
  <c r="B72" i="12"/>
  <c r="H70" i="12"/>
  <c r="H68" i="12"/>
  <c r="H60" i="12"/>
  <c r="H66" i="12"/>
  <c r="H62" i="12"/>
  <c r="H64" i="12"/>
  <c r="H44" i="12"/>
  <c r="H41" i="12"/>
  <c r="H39" i="12"/>
  <c r="H38" i="12"/>
  <c r="H36" i="12"/>
  <c r="H34" i="12"/>
  <c r="H32" i="12"/>
  <c r="H30" i="12"/>
  <c r="H28" i="12"/>
  <c r="G27" i="12"/>
  <c r="F27" i="12"/>
  <c r="E27" i="12"/>
  <c r="D27" i="12"/>
  <c r="C27" i="12"/>
  <c r="B27" i="12"/>
  <c r="H24" i="12"/>
  <c r="H23" i="12"/>
  <c r="G22" i="12"/>
  <c r="F22" i="12"/>
  <c r="E22" i="12"/>
  <c r="D22" i="12"/>
  <c r="C22" i="12"/>
  <c r="B22" i="12"/>
  <c r="H20" i="12"/>
  <c r="H19" i="12"/>
  <c r="G18" i="12"/>
  <c r="F18" i="12"/>
  <c r="H18" i="12" s="1"/>
  <c r="E18" i="12"/>
  <c r="D18" i="12"/>
  <c r="C18" i="12"/>
  <c r="C47" i="12" s="1"/>
  <c r="C51" i="12" s="1"/>
  <c r="B18" i="12"/>
  <c r="H16" i="12"/>
  <c r="H15" i="12"/>
  <c r="G14" i="12"/>
  <c r="F14" i="12"/>
  <c r="F47" i="12" s="1"/>
  <c r="E14" i="12"/>
  <c r="D14" i="12"/>
  <c r="D47" i="12" s="1"/>
  <c r="C14" i="12"/>
  <c r="E8" i="12"/>
  <c r="B8" i="12"/>
  <c r="B6" i="12"/>
  <c r="G47" i="12"/>
  <c r="H59" i="12"/>
  <c r="J38" i="5"/>
  <c r="J24" i="5"/>
  <c r="B6" i="5"/>
  <c r="B5" i="5"/>
  <c r="S35" i="2"/>
  <c r="R35" i="2"/>
  <c r="C21" i="5"/>
  <c r="O23" i="13" s="1"/>
  <c r="F56" i="5"/>
  <c r="E56" i="5"/>
  <c r="D56" i="5"/>
  <c r="E7" i="5"/>
  <c r="B7" i="5"/>
  <c r="J43" i="5"/>
  <c r="J41" i="5"/>
  <c r="J37" i="5"/>
  <c r="J35" i="5"/>
  <c r="J31" i="5"/>
  <c r="J29" i="5"/>
  <c r="J27" i="5"/>
  <c r="J23" i="5"/>
  <c r="J22" i="5"/>
  <c r="F21" i="5"/>
  <c r="O23" i="16" s="1"/>
  <c r="E21" i="5"/>
  <c r="O23" i="15" s="1"/>
  <c r="D21" i="5"/>
  <c r="O23" i="14" s="1"/>
  <c r="J19" i="5"/>
  <c r="J18" i="5"/>
  <c r="F17" i="5"/>
  <c r="O21" i="16" s="1"/>
  <c r="E17" i="5"/>
  <c r="O21" i="15" s="1"/>
  <c r="D17" i="5"/>
  <c r="O21" i="14" s="1"/>
  <c r="C17" i="5"/>
  <c r="O21" i="13" s="1"/>
  <c r="J15" i="5"/>
  <c r="F13" i="5"/>
  <c r="O19" i="16" s="1"/>
  <c r="E13" i="5"/>
  <c r="O19" i="15" s="1"/>
  <c r="D13" i="5"/>
  <c r="O19" i="14" s="1"/>
  <c r="C13" i="5"/>
  <c r="P17" i="4"/>
  <c r="P34" i="4" s="1"/>
  <c r="O17" i="4"/>
  <c r="S29" i="4" s="1"/>
  <c r="R32" i="4"/>
  <c r="Q32" i="4"/>
  <c r="R31" i="4"/>
  <c r="Q31" i="4"/>
  <c r="R28" i="4"/>
  <c r="Q28" i="4"/>
  <c r="R23" i="4"/>
  <c r="Q23" i="4"/>
  <c r="R22" i="4"/>
  <c r="Q22" i="4"/>
  <c r="R21" i="4"/>
  <c r="Q21" i="4"/>
  <c r="R20" i="4"/>
  <c r="Q20" i="4"/>
  <c r="R19" i="4"/>
  <c r="Q19" i="4"/>
  <c r="R18" i="4"/>
  <c r="Q18" i="4"/>
  <c r="P11" i="4"/>
  <c r="O11" i="4"/>
  <c r="R9" i="4"/>
  <c r="Q9" i="4"/>
  <c r="AN8" i="4"/>
  <c r="R8" i="4"/>
  <c r="R7" i="4"/>
  <c r="Q7" i="4"/>
  <c r="R6" i="4"/>
  <c r="Q6" i="4"/>
  <c r="R17" i="4"/>
  <c r="Q17" i="4"/>
  <c r="J14" i="5"/>
  <c r="C70" i="5"/>
  <c r="J57" i="5"/>
  <c r="Q18" i="2" s="1"/>
  <c r="P29" i="2" l="1"/>
  <c r="S29" i="2" s="1"/>
  <c r="O34" i="4"/>
  <c r="Q21" i="14"/>
  <c r="R21" i="14"/>
  <c r="Q19" i="16"/>
  <c r="R19" i="16"/>
  <c r="Q23" i="16"/>
  <c r="R23" i="16"/>
  <c r="J21" i="5"/>
  <c r="P24" i="2" s="1"/>
  <c r="R24" i="2" s="1"/>
  <c r="Q19" i="15"/>
  <c r="R19" i="15"/>
  <c r="R23" i="14"/>
  <c r="Q23" i="14"/>
  <c r="J17" i="5"/>
  <c r="P22" i="2" s="1"/>
  <c r="R22" i="2" s="1"/>
  <c r="R21" i="13"/>
  <c r="Q21" i="13"/>
  <c r="R23" i="15"/>
  <c r="Q23" i="15"/>
  <c r="R23" i="13"/>
  <c r="Q23" i="13"/>
  <c r="Q21" i="15"/>
  <c r="R21" i="15"/>
  <c r="Q19" i="14"/>
  <c r="R19" i="14"/>
  <c r="R21" i="16"/>
  <c r="Q21" i="16"/>
  <c r="C11" i="5"/>
  <c r="O19" i="13"/>
  <c r="J26" i="5"/>
  <c r="P26" i="2" s="1"/>
  <c r="S26" i="2" s="1"/>
  <c r="F11" i="5"/>
  <c r="O25" i="16"/>
  <c r="D11" i="5"/>
  <c r="O25" i="14"/>
  <c r="E11" i="5"/>
  <c r="O25" i="15"/>
  <c r="P32" i="2"/>
  <c r="J13" i="5"/>
  <c r="P20" i="2" s="1"/>
  <c r="S20" i="2" s="1"/>
  <c r="Q11" i="4"/>
  <c r="R11" i="4"/>
  <c r="O35" i="17"/>
  <c r="P35" i="17"/>
  <c r="P6" i="17"/>
  <c r="P35" i="14"/>
  <c r="P6" i="14"/>
  <c r="P35" i="13"/>
  <c r="P6" i="13"/>
  <c r="P11" i="13" s="1"/>
  <c r="P35" i="16"/>
  <c r="P6" i="16"/>
  <c r="P35" i="15"/>
  <c r="P6" i="15"/>
  <c r="J70" i="5"/>
  <c r="Q6" i="2" s="1"/>
  <c r="Q11" i="2" s="1"/>
  <c r="V26" i="2"/>
  <c r="U25" i="4"/>
  <c r="H14" i="12"/>
  <c r="H72" i="12"/>
  <c r="H22" i="12"/>
  <c r="H27" i="12"/>
  <c r="E47" i="12"/>
  <c r="H47" i="12"/>
  <c r="B47" i="12"/>
  <c r="B51" i="12" s="1"/>
  <c r="H51" i="12" s="1"/>
  <c r="R29" i="2"/>
  <c r="S8" i="2"/>
  <c r="R8" i="2"/>
  <c r="C45" i="5" l="1"/>
  <c r="C49" i="5" s="1"/>
  <c r="C50" i="5" s="1"/>
  <c r="C42" i="5"/>
  <c r="F45" i="5"/>
  <c r="F49" i="5" s="1"/>
  <c r="F50" i="5" s="1"/>
  <c r="F42" i="5"/>
  <c r="E45" i="5"/>
  <c r="O35" i="15" s="1"/>
  <c r="E42" i="5"/>
  <c r="D45" i="5"/>
  <c r="D42" i="5"/>
  <c r="Q32" i="2"/>
  <c r="S32" i="2" s="1"/>
  <c r="S22" i="2"/>
  <c r="Q35" i="17"/>
  <c r="S24" i="2"/>
  <c r="O35" i="13"/>
  <c r="Q35" i="13" s="1"/>
  <c r="R19" i="13"/>
  <c r="O17" i="13"/>
  <c r="S29" i="13" s="1"/>
  <c r="Q19" i="13"/>
  <c r="J11" i="5"/>
  <c r="R26" i="2"/>
  <c r="R35" i="17"/>
  <c r="O17" i="14"/>
  <c r="S29" i="14" s="1"/>
  <c r="Q25" i="14"/>
  <c r="R25" i="14"/>
  <c r="O35" i="14"/>
  <c r="R35" i="14" s="1"/>
  <c r="D49" i="5"/>
  <c r="D50" i="5" s="1"/>
  <c r="R25" i="16"/>
  <c r="Q25" i="16"/>
  <c r="O17" i="16"/>
  <c r="S29" i="16" s="1"/>
  <c r="O6" i="17"/>
  <c r="O11" i="17" s="1"/>
  <c r="O35" i="16"/>
  <c r="O17" i="15"/>
  <c r="S29" i="15" s="1"/>
  <c r="R25" i="15"/>
  <c r="Q25" i="15"/>
  <c r="E49" i="5"/>
  <c r="E50" i="5" s="1"/>
  <c r="R20" i="2"/>
  <c r="O6" i="13"/>
  <c r="Q6" i="13" s="1"/>
  <c r="P11" i="17"/>
  <c r="P11" i="14"/>
  <c r="P11" i="15"/>
  <c r="Q36" i="2"/>
  <c r="P11" i="16"/>
  <c r="J45" i="5" l="1"/>
  <c r="P36" i="2" s="1"/>
  <c r="S36" i="2" s="1"/>
  <c r="J42" i="5"/>
  <c r="R35" i="13"/>
  <c r="Q35" i="14"/>
  <c r="P18" i="2"/>
  <c r="Q17" i="13"/>
  <c r="R17" i="13"/>
  <c r="R32" i="2"/>
  <c r="R36" i="2"/>
  <c r="R6" i="13"/>
  <c r="Q6" i="17"/>
  <c r="O6" i="14"/>
  <c r="O6" i="16"/>
  <c r="Q35" i="16"/>
  <c r="R35" i="16"/>
  <c r="R6" i="17"/>
  <c r="Q17" i="16"/>
  <c r="R17" i="16"/>
  <c r="R17" i="14"/>
  <c r="Q17" i="14"/>
  <c r="O11" i="13"/>
  <c r="Q11" i="13" s="1"/>
  <c r="O6" i="15"/>
  <c r="R35" i="15"/>
  <c r="Q35" i="15"/>
  <c r="R17" i="15"/>
  <c r="Q17" i="15"/>
  <c r="J49" i="5"/>
  <c r="Q11" i="17"/>
  <c r="R11" i="17"/>
  <c r="J50" i="5" l="1"/>
  <c r="P6" i="2"/>
  <c r="O38" i="2" s="1"/>
  <c r="T30" i="2"/>
  <c r="T33" i="2"/>
  <c r="R18" i="2"/>
  <c r="S18" i="2"/>
  <c r="R11" i="13"/>
  <c r="O11" i="14"/>
  <c r="R6" i="14"/>
  <c r="Q6" i="14"/>
  <c r="O11" i="16"/>
  <c r="R6" i="16"/>
  <c r="Q6" i="16"/>
  <c r="O11" i="15"/>
  <c r="Q6" i="15"/>
  <c r="R6" i="15"/>
  <c r="P11" i="2" l="1"/>
  <c r="S11" i="2" s="1"/>
  <c r="Q11" i="14"/>
  <c r="R11" i="14"/>
  <c r="Q11" i="16"/>
  <c r="R11" i="16"/>
  <c r="R11" i="15"/>
  <c r="Q11" i="15"/>
  <c r="R6" i="2"/>
  <c r="S6" i="2"/>
  <c r="R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P6" authorId="0" shapeId="0" xr:uid="{BAABF41C-6B8F-454F-B2EB-7504CC72B8A5}">
      <text>
        <r>
          <rPr>
            <b/>
            <sz val="9"/>
            <color indexed="81"/>
            <rFont val="MS P ゴシック"/>
            <family val="3"/>
            <charset val="128"/>
          </rPr>
          <t>集計表から自動入力</t>
        </r>
        <r>
          <rPr>
            <sz val="9"/>
            <color indexed="81"/>
            <rFont val="MS P ゴシック"/>
            <family val="3"/>
            <charset val="128"/>
          </rPr>
          <t xml:space="preserve">
</t>
        </r>
      </text>
    </comment>
    <comment ref="Q6" authorId="0" shapeId="0" xr:uid="{DAE9127E-401A-4B40-BA62-838BD0459B51}">
      <text>
        <r>
          <rPr>
            <b/>
            <sz val="9"/>
            <color indexed="81"/>
            <rFont val="MS P ゴシック"/>
            <family val="3"/>
            <charset val="128"/>
          </rPr>
          <t>集計表から自動入力</t>
        </r>
        <r>
          <rPr>
            <sz val="9"/>
            <color indexed="81"/>
            <rFont val="MS P ゴシック"/>
            <family val="3"/>
            <charset val="128"/>
          </rPr>
          <t xml:space="preserve">
</t>
        </r>
      </text>
    </comment>
    <comment ref="R6" authorId="0" shapeId="0" xr:uid="{64DA7ABD-7F1A-4757-A4D9-3D8051BA3207}">
      <text>
        <r>
          <rPr>
            <b/>
            <sz val="9"/>
            <color indexed="81"/>
            <rFont val="MS P ゴシック"/>
            <family val="3"/>
            <charset val="128"/>
          </rPr>
          <t>自動計算</t>
        </r>
        <r>
          <rPr>
            <sz val="9"/>
            <color indexed="81"/>
            <rFont val="MS P ゴシック"/>
            <family val="3"/>
            <charset val="128"/>
          </rPr>
          <t xml:space="preserve">
</t>
        </r>
      </text>
    </comment>
    <comment ref="S6" authorId="0" shapeId="0" xr:uid="{68307CCB-AFDE-491E-8599-72DB3BA28FB7}">
      <text>
        <r>
          <rPr>
            <b/>
            <sz val="9"/>
            <color indexed="81"/>
            <rFont val="MS P ゴシック"/>
            <family val="3"/>
            <charset val="128"/>
          </rPr>
          <t>自動計算</t>
        </r>
        <r>
          <rPr>
            <sz val="9"/>
            <color indexed="81"/>
            <rFont val="MS P ゴシック"/>
            <family val="3"/>
            <charset val="128"/>
          </rPr>
          <t xml:space="preserve">
</t>
        </r>
      </text>
    </comment>
    <comment ref="A8" authorId="0" shapeId="0" xr:uid="{CA296FB9-6A21-46BF-BC56-2907E90DD18D}">
      <text>
        <r>
          <rPr>
            <b/>
            <sz val="9"/>
            <color indexed="81"/>
            <rFont val="MS P ゴシック"/>
            <family val="3"/>
            <charset val="128"/>
          </rPr>
          <t>松島　喜夫:</t>
        </r>
        <r>
          <rPr>
            <sz val="9"/>
            <color indexed="81"/>
            <rFont val="MS P ゴシック"/>
            <family val="3"/>
            <charset val="128"/>
          </rPr>
          <t xml:space="preserve">
</t>
        </r>
      </text>
    </comment>
    <comment ref="P8" authorId="0" shapeId="0" xr:uid="{106BF144-EABA-4D35-8538-34A1C0742A58}">
      <text>
        <r>
          <rPr>
            <b/>
            <sz val="9"/>
            <color indexed="81"/>
            <rFont val="MS P ゴシック"/>
            <family val="3"/>
            <charset val="128"/>
          </rPr>
          <t>集計表から自動入力</t>
        </r>
        <r>
          <rPr>
            <sz val="9"/>
            <color indexed="81"/>
            <rFont val="MS P ゴシック"/>
            <family val="3"/>
            <charset val="128"/>
          </rPr>
          <t xml:space="preserve">
</t>
        </r>
      </text>
    </comment>
    <comment ref="R8" authorId="0" shapeId="0" xr:uid="{62B305F7-C70E-48BC-B2F9-CC1584935FE7}">
      <text>
        <r>
          <rPr>
            <b/>
            <sz val="9"/>
            <color indexed="81"/>
            <rFont val="MS P ゴシック"/>
            <family val="3"/>
            <charset val="128"/>
          </rPr>
          <t>自動計算</t>
        </r>
        <r>
          <rPr>
            <sz val="9"/>
            <color indexed="81"/>
            <rFont val="MS P ゴシック"/>
            <family val="3"/>
            <charset val="128"/>
          </rPr>
          <t xml:space="preserve">
</t>
        </r>
      </text>
    </comment>
    <comment ref="S8" authorId="0" shapeId="0" xr:uid="{7A984CFF-5C96-463A-AEFE-519FD844540A}">
      <text>
        <r>
          <rPr>
            <b/>
            <sz val="9"/>
            <color indexed="81"/>
            <rFont val="MS P ゴシック"/>
            <family val="3"/>
            <charset val="128"/>
          </rPr>
          <t>自動計算</t>
        </r>
        <r>
          <rPr>
            <sz val="9"/>
            <color indexed="81"/>
            <rFont val="MS P ゴシック"/>
            <family val="3"/>
            <charset val="128"/>
          </rPr>
          <t xml:space="preserve">
</t>
        </r>
      </text>
    </comment>
    <comment ref="P11" authorId="0" shapeId="0" xr:uid="{C6E77CB9-9CC1-445E-B0CE-792C89C35FBE}">
      <text>
        <r>
          <rPr>
            <b/>
            <sz val="9"/>
            <color indexed="81"/>
            <rFont val="MS P ゴシック"/>
            <family val="3"/>
            <charset val="128"/>
          </rPr>
          <t xml:space="preserve">自動計算
</t>
        </r>
      </text>
    </comment>
    <comment ref="Q11" authorId="0" shapeId="0" xr:uid="{00000000-0006-0000-0000-000003000000}">
      <text>
        <r>
          <rPr>
            <b/>
            <sz val="9"/>
            <color indexed="81"/>
            <rFont val="MS P ゴシック"/>
            <family val="3"/>
            <charset val="128"/>
          </rPr>
          <t xml:space="preserve">自動計算
</t>
        </r>
      </text>
    </comment>
    <comment ref="R11" authorId="0" shapeId="0" xr:uid="{0A6AE792-9D65-411A-9683-CE271BDB97D0}">
      <text>
        <r>
          <rPr>
            <b/>
            <sz val="9"/>
            <color indexed="81"/>
            <rFont val="MS P ゴシック"/>
            <family val="3"/>
            <charset val="128"/>
          </rPr>
          <t>自動計算</t>
        </r>
        <r>
          <rPr>
            <sz val="9"/>
            <color indexed="81"/>
            <rFont val="MS P ゴシック"/>
            <family val="3"/>
            <charset val="128"/>
          </rPr>
          <t xml:space="preserve">
</t>
        </r>
      </text>
    </comment>
    <comment ref="S11" authorId="0" shapeId="0" xr:uid="{1A1B1575-C0F6-43ED-996B-328572E395C2}">
      <text>
        <r>
          <rPr>
            <b/>
            <sz val="9"/>
            <color indexed="81"/>
            <rFont val="MS P ゴシック"/>
            <family val="3"/>
            <charset val="128"/>
          </rPr>
          <t>自動計算</t>
        </r>
        <r>
          <rPr>
            <sz val="9"/>
            <color indexed="81"/>
            <rFont val="MS P ゴシック"/>
            <family val="3"/>
            <charset val="128"/>
          </rPr>
          <t xml:space="preserve">
</t>
        </r>
      </text>
    </comment>
    <comment ref="F12" authorId="0" shapeId="0" xr:uid="{9538FD08-C17B-413F-8833-3A9192766374}">
      <text>
        <r>
          <rPr>
            <sz val="9"/>
            <color indexed="81"/>
            <rFont val="MS P ゴシック"/>
            <family val="3"/>
            <charset val="128"/>
          </rPr>
          <t xml:space="preserve">(住所）の文字を削除して、入力願います。
</t>
        </r>
      </text>
    </comment>
    <comment ref="F14" authorId="0" shapeId="0" xr:uid="{00000000-0006-0000-0000-000004000000}">
      <text>
        <r>
          <rPr>
            <sz val="9"/>
            <color indexed="81"/>
            <rFont val="MS P ゴシック"/>
            <family val="3"/>
            <charset val="128"/>
          </rPr>
          <t xml:space="preserve">▼でコンソーシアム名を選んでください。
</t>
        </r>
      </text>
    </comment>
    <comment ref="F16" authorId="0" shapeId="0" xr:uid="{8959BD89-5A1F-46C3-B7F9-0CD9D7B72563}">
      <text>
        <r>
          <rPr>
            <sz val="9"/>
            <color indexed="81"/>
            <rFont val="MS P ゴシック"/>
            <family val="3"/>
            <charset val="128"/>
          </rPr>
          <t xml:space="preserve">(代表機関名）の文字を削除してから入力願います。
</t>
        </r>
      </text>
    </comment>
    <comment ref="F18" authorId="0" shapeId="0" xr:uid="{3DCE954B-E8EC-44FF-9622-7AA7BA641099}">
      <text>
        <r>
          <rPr>
            <sz val="9"/>
            <color indexed="81"/>
            <rFont val="MS P ゴシック"/>
            <family val="3"/>
            <charset val="128"/>
          </rPr>
          <t xml:space="preserve">(代表者名）の文字を削除してから入力願います。
</t>
        </r>
      </text>
    </comment>
    <comment ref="P18" authorId="0" shapeId="0" xr:uid="{00000000-0006-0000-0000-000005000000}">
      <text>
        <r>
          <rPr>
            <b/>
            <sz val="9"/>
            <color indexed="81"/>
            <rFont val="MS P ゴシック"/>
            <family val="3"/>
            <charset val="128"/>
          </rPr>
          <t>集計表から自動入力</t>
        </r>
        <r>
          <rPr>
            <sz val="9"/>
            <color indexed="81"/>
            <rFont val="MS P ゴシック"/>
            <family val="3"/>
            <charset val="128"/>
          </rPr>
          <t xml:space="preserve">
</t>
        </r>
      </text>
    </comment>
    <comment ref="Q18" authorId="0" shapeId="0" xr:uid="{E1F7112E-3173-430C-8BCD-2363041CEFCC}">
      <text>
        <r>
          <rPr>
            <b/>
            <sz val="9"/>
            <color indexed="81"/>
            <rFont val="MS P ゴシック"/>
            <family val="3"/>
            <charset val="128"/>
          </rPr>
          <t>集計表から自動入力</t>
        </r>
        <r>
          <rPr>
            <sz val="9"/>
            <color indexed="81"/>
            <rFont val="MS P ゴシック"/>
            <family val="3"/>
            <charset val="128"/>
          </rPr>
          <t xml:space="preserve">
</t>
        </r>
      </text>
    </comment>
    <comment ref="R18" authorId="0" shapeId="0" xr:uid="{FDFA5A82-8A05-4B67-84A9-46EC6163D26A}">
      <text>
        <r>
          <rPr>
            <b/>
            <sz val="9"/>
            <color indexed="81"/>
            <rFont val="MS P ゴシック"/>
            <family val="3"/>
            <charset val="128"/>
          </rPr>
          <t>自動計算</t>
        </r>
        <r>
          <rPr>
            <sz val="9"/>
            <color indexed="81"/>
            <rFont val="MS P ゴシック"/>
            <family val="3"/>
            <charset val="128"/>
          </rPr>
          <t xml:space="preserve">
</t>
        </r>
      </text>
    </comment>
    <comment ref="S18" authorId="0" shapeId="0" xr:uid="{E1CA224D-7729-43AC-A84E-69D6E9F98C71}">
      <text>
        <r>
          <rPr>
            <b/>
            <sz val="9"/>
            <color indexed="81"/>
            <rFont val="MS P ゴシック"/>
            <family val="3"/>
            <charset val="128"/>
          </rPr>
          <t>自動計算</t>
        </r>
        <r>
          <rPr>
            <sz val="9"/>
            <color indexed="81"/>
            <rFont val="MS P ゴシック"/>
            <family val="3"/>
            <charset val="128"/>
          </rPr>
          <t xml:space="preserve">
</t>
        </r>
      </text>
    </comment>
    <comment ref="P20" authorId="0" shapeId="0" xr:uid="{EFCD3B71-2533-4764-A8A3-FAF11BB2BB07}">
      <text>
        <r>
          <rPr>
            <b/>
            <sz val="9"/>
            <color indexed="81"/>
            <rFont val="MS P ゴシック"/>
            <family val="3"/>
            <charset val="128"/>
          </rPr>
          <t>集計表から自動入力</t>
        </r>
        <r>
          <rPr>
            <sz val="9"/>
            <color indexed="81"/>
            <rFont val="MS P ゴシック"/>
            <family val="3"/>
            <charset val="128"/>
          </rPr>
          <t xml:space="preserve">
</t>
        </r>
      </text>
    </comment>
    <comment ref="Q20" authorId="0" shapeId="0" xr:uid="{EA57F623-88E7-4064-9F88-BF43524F85EF}">
      <text>
        <r>
          <rPr>
            <b/>
            <sz val="9"/>
            <color indexed="81"/>
            <rFont val="MS P ゴシック"/>
            <family val="3"/>
            <charset val="128"/>
          </rPr>
          <t>集計表から自動入力</t>
        </r>
        <r>
          <rPr>
            <sz val="9"/>
            <color indexed="81"/>
            <rFont val="MS P ゴシック"/>
            <family val="3"/>
            <charset val="128"/>
          </rPr>
          <t xml:space="preserve">
</t>
        </r>
      </text>
    </comment>
    <comment ref="R20" authorId="0" shapeId="0" xr:uid="{1E232251-8C4C-4C1A-BDD3-DE979784A350}">
      <text>
        <r>
          <rPr>
            <b/>
            <sz val="9"/>
            <color indexed="81"/>
            <rFont val="MS P ゴシック"/>
            <family val="3"/>
            <charset val="128"/>
          </rPr>
          <t>自動計算</t>
        </r>
        <r>
          <rPr>
            <sz val="9"/>
            <color indexed="81"/>
            <rFont val="MS P ゴシック"/>
            <family val="3"/>
            <charset val="128"/>
          </rPr>
          <t xml:space="preserve">
</t>
        </r>
      </text>
    </comment>
    <comment ref="S20" authorId="0" shapeId="0" xr:uid="{3A2B77B6-313F-40E6-AB0A-BE1C4CEF8F92}">
      <text>
        <r>
          <rPr>
            <b/>
            <sz val="9"/>
            <color indexed="81"/>
            <rFont val="MS P ゴシック"/>
            <family val="3"/>
            <charset val="128"/>
          </rPr>
          <t>自動計算</t>
        </r>
        <r>
          <rPr>
            <sz val="9"/>
            <color indexed="81"/>
            <rFont val="MS P ゴシック"/>
            <family val="3"/>
            <charset val="128"/>
          </rPr>
          <t xml:space="preserve">
</t>
        </r>
      </text>
    </comment>
    <comment ref="P22" authorId="0" shapeId="0" xr:uid="{FA366EC5-7B1B-4E56-9EE3-F8A32D3030B6}">
      <text>
        <r>
          <rPr>
            <b/>
            <sz val="9"/>
            <color indexed="81"/>
            <rFont val="MS P ゴシック"/>
            <family val="3"/>
            <charset val="128"/>
          </rPr>
          <t>集計表から自動入力</t>
        </r>
        <r>
          <rPr>
            <sz val="9"/>
            <color indexed="81"/>
            <rFont val="MS P ゴシック"/>
            <family val="3"/>
            <charset val="128"/>
          </rPr>
          <t xml:space="preserve">
</t>
        </r>
      </text>
    </comment>
    <comment ref="Q22" authorId="0" shapeId="0" xr:uid="{2C86FA42-BF28-4033-831A-DB209763AFC2}">
      <text>
        <r>
          <rPr>
            <b/>
            <sz val="9"/>
            <color indexed="81"/>
            <rFont val="MS P ゴシック"/>
            <family val="3"/>
            <charset val="128"/>
          </rPr>
          <t>集計表から自動入力</t>
        </r>
        <r>
          <rPr>
            <sz val="9"/>
            <color indexed="81"/>
            <rFont val="MS P ゴシック"/>
            <family val="3"/>
            <charset val="128"/>
          </rPr>
          <t xml:space="preserve">
</t>
        </r>
      </text>
    </comment>
    <comment ref="R22" authorId="0" shapeId="0" xr:uid="{AB89AED9-E5D8-45F6-841F-1A816BD009AA}">
      <text>
        <r>
          <rPr>
            <b/>
            <sz val="9"/>
            <color indexed="81"/>
            <rFont val="MS P ゴシック"/>
            <family val="3"/>
            <charset val="128"/>
          </rPr>
          <t>自動計算</t>
        </r>
        <r>
          <rPr>
            <sz val="9"/>
            <color indexed="81"/>
            <rFont val="MS P ゴシック"/>
            <family val="3"/>
            <charset val="128"/>
          </rPr>
          <t xml:space="preserve">
</t>
        </r>
      </text>
    </comment>
    <comment ref="S22" authorId="0" shapeId="0" xr:uid="{9B827C8F-9DF2-449F-BCB7-B8FCB18DF97F}">
      <text>
        <r>
          <rPr>
            <b/>
            <sz val="9"/>
            <color indexed="81"/>
            <rFont val="MS P ゴシック"/>
            <family val="3"/>
            <charset val="128"/>
          </rPr>
          <t>自動計算</t>
        </r>
        <r>
          <rPr>
            <sz val="9"/>
            <color indexed="81"/>
            <rFont val="MS P ゴシック"/>
            <family val="3"/>
            <charset val="128"/>
          </rPr>
          <t xml:space="preserve">
</t>
        </r>
      </text>
    </comment>
    <comment ref="P24" authorId="0" shapeId="0" xr:uid="{5685CB61-6361-4F26-BAE9-ADAC126F24DB}">
      <text>
        <r>
          <rPr>
            <b/>
            <sz val="9"/>
            <color indexed="81"/>
            <rFont val="MS P ゴシック"/>
            <family val="3"/>
            <charset val="128"/>
          </rPr>
          <t>集計表から自動入力</t>
        </r>
        <r>
          <rPr>
            <sz val="9"/>
            <color indexed="81"/>
            <rFont val="MS P ゴシック"/>
            <family val="3"/>
            <charset val="128"/>
          </rPr>
          <t xml:space="preserve">
</t>
        </r>
      </text>
    </comment>
    <comment ref="Q24" authorId="0" shapeId="0" xr:uid="{EE452755-5CE7-4FD8-8C84-64A70AE8E8CB}">
      <text>
        <r>
          <rPr>
            <b/>
            <sz val="9"/>
            <color indexed="81"/>
            <rFont val="MS P ゴシック"/>
            <family val="3"/>
            <charset val="128"/>
          </rPr>
          <t>集計表から自動入力</t>
        </r>
        <r>
          <rPr>
            <sz val="9"/>
            <color indexed="81"/>
            <rFont val="MS P ゴシック"/>
            <family val="3"/>
            <charset val="128"/>
          </rPr>
          <t xml:space="preserve">
</t>
        </r>
      </text>
    </comment>
    <comment ref="R24" authorId="0" shapeId="0" xr:uid="{9A741376-8AF6-4B38-9CBE-99D8E52F41C1}">
      <text>
        <r>
          <rPr>
            <b/>
            <sz val="9"/>
            <color indexed="81"/>
            <rFont val="MS P ゴシック"/>
            <family val="3"/>
            <charset val="128"/>
          </rPr>
          <t>自動計算</t>
        </r>
        <r>
          <rPr>
            <sz val="9"/>
            <color indexed="81"/>
            <rFont val="MS P ゴシック"/>
            <family val="3"/>
            <charset val="128"/>
          </rPr>
          <t xml:space="preserve">
</t>
        </r>
      </text>
    </comment>
    <comment ref="S24" authorId="0" shapeId="0" xr:uid="{C7233BF3-0410-440D-A095-9F1FA559F07B}">
      <text>
        <r>
          <rPr>
            <b/>
            <sz val="9"/>
            <color indexed="81"/>
            <rFont val="MS P ゴシック"/>
            <family val="3"/>
            <charset val="128"/>
          </rPr>
          <t>自動計算</t>
        </r>
        <r>
          <rPr>
            <sz val="9"/>
            <color indexed="81"/>
            <rFont val="MS P ゴシック"/>
            <family val="3"/>
            <charset val="128"/>
          </rPr>
          <t xml:space="preserve">
</t>
        </r>
      </text>
    </comment>
    <comment ref="P26" authorId="0" shapeId="0" xr:uid="{770BC81D-6EDB-4728-9991-FE9510195C9F}">
      <text>
        <r>
          <rPr>
            <b/>
            <sz val="9"/>
            <color indexed="81"/>
            <rFont val="MS P ゴシック"/>
            <family val="3"/>
            <charset val="128"/>
          </rPr>
          <t>集計表から自動入力</t>
        </r>
        <r>
          <rPr>
            <sz val="9"/>
            <color indexed="81"/>
            <rFont val="MS P ゴシック"/>
            <family val="3"/>
            <charset val="128"/>
          </rPr>
          <t xml:space="preserve">
</t>
        </r>
      </text>
    </comment>
    <comment ref="Q26" authorId="0" shapeId="0" xr:uid="{55828C7A-27C8-4E34-A500-9684263646CC}">
      <text>
        <r>
          <rPr>
            <b/>
            <sz val="9"/>
            <color indexed="81"/>
            <rFont val="MS P ゴシック"/>
            <family val="3"/>
            <charset val="128"/>
          </rPr>
          <t>集計表から自動入力</t>
        </r>
        <r>
          <rPr>
            <sz val="9"/>
            <color indexed="81"/>
            <rFont val="MS P ゴシック"/>
            <family val="3"/>
            <charset val="128"/>
          </rPr>
          <t xml:space="preserve">
</t>
        </r>
      </text>
    </comment>
    <comment ref="R26" authorId="0" shapeId="0" xr:uid="{0E8861C8-2A0A-4416-8C5F-DC6A5077ADFE}">
      <text>
        <r>
          <rPr>
            <b/>
            <sz val="9"/>
            <color indexed="81"/>
            <rFont val="MS P ゴシック"/>
            <family val="3"/>
            <charset val="128"/>
          </rPr>
          <t>自動計算</t>
        </r>
        <r>
          <rPr>
            <sz val="9"/>
            <color indexed="81"/>
            <rFont val="MS P ゴシック"/>
            <family val="3"/>
            <charset val="128"/>
          </rPr>
          <t xml:space="preserve">
</t>
        </r>
      </text>
    </comment>
    <comment ref="S26" authorId="0" shapeId="0" xr:uid="{26A1B356-4C32-4BF5-941A-D58700A2DE48}">
      <text>
        <r>
          <rPr>
            <b/>
            <sz val="9"/>
            <color indexed="81"/>
            <rFont val="MS P ゴシック"/>
            <family val="3"/>
            <charset val="128"/>
          </rPr>
          <t>自動計算</t>
        </r>
        <r>
          <rPr>
            <sz val="9"/>
            <color indexed="81"/>
            <rFont val="MS P ゴシック"/>
            <family val="3"/>
            <charset val="128"/>
          </rPr>
          <t xml:space="preserve">
</t>
        </r>
      </text>
    </comment>
    <comment ref="V26" authorId="0" shapeId="0" xr:uid="{89D250A5-94CD-4183-B573-155DB1F6CE93}">
      <text>
        <r>
          <rPr>
            <b/>
            <sz val="9"/>
            <color indexed="81"/>
            <rFont val="MS P ゴシック"/>
            <family val="3"/>
            <charset val="128"/>
          </rPr>
          <t>集計表から自動計算</t>
        </r>
        <r>
          <rPr>
            <sz val="9"/>
            <color indexed="81"/>
            <rFont val="MS P ゴシック"/>
            <family val="3"/>
            <charset val="128"/>
          </rPr>
          <t xml:space="preserve">
</t>
        </r>
      </text>
    </comment>
    <comment ref="B29" authorId="0" shapeId="0" xr:uid="{00000000-0006-0000-0000-00000F000000}">
      <text>
        <r>
          <rPr>
            <b/>
            <sz val="9"/>
            <color indexed="81"/>
            <rFont val="MS P ゴシック"/>
            <family val="3"/>
            <charset val="128"/>
          </rPr>
          <t>▼で計画名を選んでください。</t>
        </r>
        <r>
          <rPr>
            <sz val="9"/>
            <color indexed="81"/>
            <rFont val="MS P ゴシック"/>
            <family val="3"/>
            <charset val="128"/>
          </rPr>
          <t xml:space="preserve">
</t>
        </r>
      </text>
    </comment>
    <comment ref="P29" authorId="0" shapeId="0" xr:uid="{C28B0243-FD76-41A3-B90B-0043F88E2960}">
      <text>
        <r>
          <rPr>
            <b/>
            <sz val="9"/>
            <color indexed="81"/>
            <rFont val="MS P ゴシック"/>
            <family val="3"/>
            <charset val="128"/>
          </rPr>
          <t>集計表から自動入力</t>
        </r>
        <r>
          <rPr>
            <sz val="9"/>
            <color indexed="81"/>
            <rFont val="MS P ゴシック"/>
            <family val="3"/>
            <charset val="128"/>
          </rPr>
          <t xml:space="preserve">
</t>
        </r>
      </text>
    </comment>
    <comment ref="Q29" authorId="0" shapeId="0" xr:uid="{11D580E0-CBBB-4997-9B88-295ED89B707B}">
      <text>
        <r>
          <rPr>
            <b/>
            <sz val="9"/>
            <color indexed="81"/>
            <rFont val="MS P ゴシック"/>
            <family val="3"/>
            <charset val="128"/>
          </rPr>
          <t>集計表から自動入力</t>
        </r>
        <r>
          <rPr>
            <sz val="9"/>
            <color indexed="81"/>
            <rFont val="MS P ゴシック"/>
            <family val="3"/>
            <charset val="128"/>
          </rPr>
          <t xml:space="preserve">
</t>
        </r>
      </text>
    </comment>
    <comment ref="R29" authorId="0" shapeId="0" xr:uid="{0011510A-56A4-4A86-9D66-C479EDA4E970}">
      <text>
        <r>
          <rPr>
            <b/>
            <sz val="9"/>
            <color indexed="81"/>
            <rFont val="MS P ゴシック"/>
            <family val="3"/>
            <charset val="128"/>
          </rPr>
          <t>自動計算</t>
        </r>
        <r>
          <rPr>
            <sz val="9"/>
            <color indexed="81"/>
            <rFont val="MS P ゴシック"/>
            <family val="3"/>
            <charset val="128"/>
          </rPr>
          <t xml:space="preserve">
</t>
        </r>
      </text>
    </comment>
    <comment ref="S29" authorId="0" shapeId="0" xr:uid="{9491EE3E-8CCC-43E3-99E9-C66DA902AF76}">
      <text>
        <r>
          <rPr>
            <b/>
            <sz val="9"/>
            <color indexed="81"/>
            <rFont val="MS P ゴシック"/>
            <family val="3"/>
            <charset val="128"/>
          </rPr>
          <t>自動計算</t>
        </r>
        <r>
          <rPr>
            <sz val="9"/>
            <color indexed="81"/>
            <rFont val="MS P ゴシック"/>
            <family val="3"/>
            <charset val="128"/>
          </rPr>
          <t xml:space="preserve">
</t>
        </r>
      </text>
    </comment>
    <comment ref="T30" authorId="0" shapeId="0" xr:uid="{C604FAEF-2314-434B-BEE1-3BC7006FDC3E}">
      <text>
        <r>
          <rPr>
            <sz val="9"/>
            <color indexed="81"/>
            <rFont val="MS P ゴシック"/>
            <family val="3"/>
            <charset val="128"/>
          </rPr>
          <t xml:space="preserve">間接経費が直接経費の30％を超える場合に表示されます。
表示された場合は間接経費を見直してください。
</t>
        </r>
      </text>
    </comment>
    <comment ref="O32" authorId="0" shapeId="0" xr:uid="{B5689144-7EF1-4DCB-8119-ABE5CA5DA5B3}">
      <text>
        <r>
          <rPr>
            <b/>
            <sz val="10"/>
            <color indexed="10"/>
            <rFont val="MS P ゴシック"/>
            <family val="3"/>
            <charset val="128"/>
          </rPr>
          <t>添付資料「集計表」の「管理運営機関設置の有無」で「有」をした場合のみ表示されます。</t>
        </r>
      </text>
    </comment>
    <comment ref="P32" authorId="0" shapeId="0" xr:uid="{91448DEE-5960-4D9D-B464-A0F6BA4276CE}">
      <text>
        <r>
          <rPr>
            <b/>
            <sz val="9"/>
            <color indexed="81"/>
            <rFont val="MS P ゴシック"/>
            <family val="3"/>
            <charset val="128"/>
          </rPr>
          <t>集計表から自動入力</t>
        </r>
        <r>
          <rPr>
            <sz val="9"/>
            <color indexed="81"/>
            <rFont val="MS P ゴシック"/>
            <family val="3"/>
            <charset val="128"/>
          </rPr>
          <t xml:space="preserve">
</t>
        </r>
      </text>
    </comment>
    <comment ref="Q32" authorId="0" shapeId="0" xr:uid="{079416C3-F61D-4F15-BA13-6E47F4D4EFBA}">
      <text>
        <r>
          <rPr>
            <b/>
            <sz val="9"/>
            <color indexed="81"/>
            <rFont val="MS P ゴシック"/>
            <family val="3"/>
            <charset val="128"/>
          </rPr>
          <t>集計表から自動入力</t>
        </r>
        <r>
          <rPr>
            <sz val="9"/>
            <color indexed="81"/>
            <rFont val="MS P ゴシック"/>
            <family val="3"/>
            <charset val="128"/>
          </rPr>
          <t xml:space="preserve">
</t>
        </r>
      </text>
    </comment>
    <comment ref="R32" authorId="0" shapeId="0" xr:uid="{708AA575-F888-4BD5-A8F8-207BED20C96B}">
      <text>
        <r>
          <rPr>
            <b/>
            <sz val="9"/>
            <color indexed="81"/>
            <rFont val="MS P ゴシック"/>
            <family val="3"/>
            <charset val="128"/>
          </rPr>
          <t>自動計算</t>
        </r>
        <r>
          <rPr>
            <sz val="9"/>
            <color indexed="81"/>
            <rFont val="MS P ゴシック"/>
            <family val="3"/>
            <charset val="128"/>
          </rPr>
          <t xml:space="preserve">
</t>
        </r>
      </text>
    </comment>
    <comment ref="S32" authorId="0" shapeId="0" xr:uid="{5E6FA02B-574E-46A6-BC67-696252BD8886}">
      <text>
        <r>
          <rPr>
            <b/>
            <sz val="9"/>
            <color indexed="81"/>
            <rFont val="MS P ゴシック"/>
            <family val="3"/>
            <charset val="128"/>
          </rPr>
          <t>自動計算</t>
        </r>
        <r>
          <rPr>
            <sz val="9"/>
            <color indexed="81"/>
            <rFont val="MS P ゴシック"/>
            <family val="3"/>
            <charset val="128"/>
          </rPr>
          <t xml:space="preserve">
</t>
        </r>
      </text>
    </comment>
    <comment ref="T33" authorId="0" shapeId="0" xr:uid="{2C53B42E-1232-40D9-974C-BDAB31371C2C}">
      <text>
        <r>
          <rPr>
            <sz val="9"/>
            <color indexed="81"/>
            <rFont val="MS P ゴシック"/>
            <family val="3"/>
            <charset val="128"/>
          </rPr>
          <t>直接経費の15％を超えた場合に表示されます。
表示された場合は一般管理経費を見直してください。</t>
        </r>
      </text>
    </comment>
    <comment ref="P36" authorId="0" shapeId="0" xr:uid="{00000000-0006-0000-0000-000014000000}">
      <text>
        <r>
          <rPr>
            <b/>
            <sz val="9"/>
            <color indexed="81"/>
            <rFont val="MS P ゴシック"/>
            <family val="3"/>
            <charset val="128"/>
          </rPr>
          <t xml:space="preserve">集計表から自動計算
</t>
        </r>
      </text>
    </comment>
    <comment ref="Q36" authorId="0" shapeId="0" xr:uid="{00000000-0006-0000-0000-000015000000}">
      <text>
        <r>
          <rPr>
            <b/>
            <sz val="9"/>
            <color indexed="81"/>
            <rFont val="MS P ゴシック"/>
            <family val="3"/>
            <charset val="128"/>
          </rPr>
          <t>自動計算</t>
        </r>
        <r>
          <rPr>
            <sz val="9"/>
            <color indexed="81"/>
            <rFont val="MS P ゴシック"/>
            <family val="3"/>
            <charset val="128"/>
          </rPr>
          <t xml:space="preserve">
</t>
        </r>
      </text>
    </comment>
    <comment ref="R36" authorId="0" shapeId="0" xr:uid="{FEED9A9F-4239-4449-BE42-8C612D240AEA}">
      <text>
        <r>
          <rPr>
            <b/>
            <sz val="9"/>
            <color indexed="81"/>
            <rFont val="MS P ゴシック"/>
            <family val="3"/>
            <charset val="128"/>
          </rPr>
          <t>集計表から自動計算</t>
        </r>
        <r>
          <rPr>
            <sz val="9"/>
            <color indexed="81"/>
            <rFont val="MS P ゴシック"/>
            <family val="3"/>
            <charset val="128"/>
          </rPr>
          <t xml:space="preserve">
</t>
        </r>
      </text>
    </comment>
    <comment ref="S36" authorId="0" shapeId="0" xr:uid="{1F24C865-9C02-4D4E-90D5-5EC05A6ED0A7}">
      <text>
        <r>
          <rPr>
            <b/>
            <sz val="9"/>
            <color indexed="81"/>
            <rFont val="MS P ゴシック"/>
            <family val="3"/>
            <charset val="128"/>
          </rPr>
          <t>集計表から自動計算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B3" authorId="0" shapeId="0" xr:uid="{C7DF14A6-0A98-4B59-AE1E-789AABA60719}">
      <text>
        <r>
          <rPr>
            <b/>
            <sz val="9"/>
            <color indexed="10"/>
            <rFont val="MS P ゴシック"/>
            <family val="3"/>
            <charset val="128"/>
          </rPr>
          <t>※研究管理運営機関を設置した場合は「有」を選択してください。
設置してない場合は、「空欄」としてください。</t>
        </r>
      </text>
    </comment>
    <comment ref="B5" authorId="0" shapeId="0" xr:uid="{62F3D778-24CC-454A-877A-1352BB63B662}">
      <text>
        <r>
          <rPr>
            <b/>
            <sz val="9"/>
            <color indexed="81"/>
            <rFont val="MS P ゴシック"/>
            <family val="3"/>
            <charset val="128"/>
          </rPr>
          <t>自動計算</t>
        </r>
      </text>
    </comment>
    <comment ref="B6" authorId="0" shapeId="0" xr:uid="{ED3A0CE7-2B68-40DC-8DAA-030FE54A7BC8}">
      <text>
        <r>
          <rPr>
            <b/>
            <sz val="9"/>
            <color indexed="81"/>
            <rFont val="MS P ゴシック"/>
            <family val="3"/>
            <charset val="128"/>
          </rPr>
          <t>自動計算</t>
        </r>
      </text>
    </comment>
    <comment ref="B7" authorId="0" shapeId="0" xr:uid="{00000000-0006-0000-0200-000001000000}">
      <text>
        <r>
          <rPr>
            <sz val="9"/>
            <color indexed="81"/>
            <rFont val="MS P ゴシック"/>
            <family val="3"/>
            <charset val="128"/>
          </rPr>
          <t xml:space="preserve">自動計算
</t>
        </r>
      </text>
    </comment>
    <comment ref="E7" authorId="0" shapeId="0" xr:uid="{00000000-0006-0000-0200-000002000000}">
      <text>
        <r>
          <rPr>
            <b/>
            <sz val="9"/>
            <color indexed="81"/>
            <rFont val="MS P ゴシック"/>
            <family val="3"/>
            <charset val="128"/>
          </rPr>
          <t>自動計算</t>
        </r>
      </text>
    </comment>
    <comment ref="B11" authorId="0" shapeId="0" xr:uid="{E67F1CB3-63E4-45AE-BD62-74D07884A2AC}">
      <text>
        <r>
          <rPr>
            <b/>
            <sz val="9"/>
            <color indexed="81"/>
            <rFont val="MS P ゴシック"/>
            <family val="3"/>
            <charset val="128"/>
          </rPr>
          <t xml:space="preserve">自動計算
</t>
        </r>
        <r>
          <rPr>
            <sz val="9"/>
            <color indexed="81"/>
            <rFont val="MS P ゴシック"/>
            <family val="3"/>
            <charset val="128"/>
          </rPr>
          <t xml:space="preserve">
</t>
        </r>
      </text>
    </comment>
    <comment ref="C11" authorId="0" shapeId="0" xr:uid="{00000000-0006-0000-0200-000004000000}">
      <text>
        <r>
          <rPr>
            <b/>
            <sz val="9"/>
            <color indexed="81"/>
            <rFont val="MS P ゴシック"/>
            <family val="3"/>
            <charset val="128"/>
          </rPr>
          <t xml:space="preserve">自動計算
</t>
        </r>
        <r>
          <rPr>
            <sz val="9"/>
            <color indexed="81"/>
            <rFont val="MS P ゴシック"/>
            <family val="3"/>
            <charset val="128"/>
          </rPr>
          <t xml:space="preserve">
</t>
        </r>
      </text>
    </comment>
    <comment ref="D11" authorId="0" shapeId="0" xr:uid="{00000000-0006-0000-0200-000005000000}">
      <text>
        <r>
          <rPr>
            <b/>
            <sz val="9"/>
            <color indexed="81"/>
            <rFont val="MS P ゴシック"/>
            <family val="3"/>
            <charset val="128"/>
          </rPr>
          <t xml:space="preserve">自動計算
</t>
        </r>
        <r>
          <rPr>
            <sz val="9"/>
            <color indexed="81"/>
            <rFont val="MS P ゴシック"/>
            <family val="3"/>
            <charset val="128"/>
          </rPr>
          <t xml:space="preserve">
</t>
        </r>
      </text>
    </comment>
    <comment ref="E11" authorId="0" shapeId="0" xr:uid="{00000000-0006-0000-0200-000006000000}">
      <text>
        <r>
          <rPr>
            <b/>
            <sz val="9"/>
            <color indexed="81"/>
            <rFont val="MS P ゴシック"/>
            <family val="3"/>
            <charset val="128"/>
          </rPr>
          <t xml:space="preserve">自動計算
</t>
        </r>
        <r>
          <rPr>
            <sz val="9"/>
            <color indexed="81"/>
            <rFont val="MS P ゴシック"/>
            <family val="3"/>
            <charset val="128"/>
          </rPr>
          <t xml:space="preserve">
</t>
        </r>
      </text>
    </comment>
    <comment ref="F11" authorId="0" shapeId="0" xr:uid="{00000000-0006-0000-0200-000007000000}">
      <text>
        <r>
          <rPr>
            <b/>
            <sz val="9"/>
            <color indexed="81"/>
            <rFont val="MS P ゴシック"/>
            <family val="3"/>
            <charset val="128"/>
          </rPr>
          <t xml:space="preserve">自動計算
</t>
        </r>
        <r>
          <rPr>
            <sz val="9"/>
            <color indexed="81"/>
            <rFont val="MS P ゴシック"/>
            <family val="3"/>
            <charset val="128"/>
          </rPr>
          <t xml:space="preserve">
</t>
        </r>
      </text>
    </comment>
    <comment ref="G11" authorId="0" shapeId="0" xr:uid="{A80609D8-4118-4E37-8840-313259D2958E}">
      <text>
        <r>
          <rPr>
            <b/>
            <sz val="9"/>
            <color indexed="81"/>
            <rFont val="MS P ゴシック"/>
            <family val="3"/>
            <charset val="128"/>
          </rPr>
          <t xml:space="preserve">自動計算
</t>
        </r>
        <r>
          <rPr>
            <sz val="9"/>
            <color indexed="81"/>
            <rFont val="MS P ゴシック"/>
            <family val="3"/>
            <charset val="128"/>
          </rPr>
          <t xml:space="preserve">
</t>
        </r>
      </text>
    </comment>
    <comment ref="H11" authorId="0" shapeId="0" xr:uid="{813A36DD-4268-46B9-A6A6-D71CF1B63D76}">
      <text>
        <r>
          <rPr>
            <b/>
            <sz val="9"/>
            <color indexed="81"/>
            <rFont val="MS P ゴシック"/>
            <family val="3"/>
            <charset val="128"/>
          </rPr>
          <t xml:space="preserve">自動計算
</t>
        </r>
        <r>
          <rPr>
            <sz val="9"/>
            <color indexed="81"/>
            <rFont val="MS P ゴシック"/>
            <family val="3"/>
            <charset val="128"/>
          </rPr>
          <t xml:space="preserve">
</t>
        </r>
      </text>
    </comment>
    <comment ref="I11" authorId="0" shapeId="0" xr:uid="{13DDEE26-1953-4B13-B6CB-C3008F211931}">
      <text>
        <r>
          <rPr>
            <b/>
            <sz val="9"/>
            <color indexed="81"/>
            <rFont val="MS P ゴシック"/>
            <family val="3"/>
            <charset val="128"/>
          </rPr>
          <t xml:space="preserve">自動計算
</t>
        </r>
        <r>
          <rPr>
            <sz val="9"/>
            <color indexed="81"/>
            <rFont val="MS P ゴシック"/>
            <family val="3"/>
            <charset val="128"/>
          </rPr>
          <t xml:space="preserve">
</t>
        </r>
      </text>
    </comment>
    <comment ref="J11" authorId="0" shapeId="0" xr:uid="{00000000-0006-0000-0200-000009000000}">
      <text>
        <r>
          <rPr>
            <b/>
            <sz val="9"/>
            <color indexed="81"/>
            <rFont val="MS P ゴシック"/>
            <family val="3"/>
            <charset val="128"/>
          </rPr>
          <t xml:space="preserve">自動計算
</t>
        </r>
        <r>
          <rPr>
            <sz val="9"/>
            <color indexed="81"/>
            <rFont val="MS P ゴシック"/>
            <family val="3"/>
            <charset val="128"/>
          </rPr>
          <t xml:space="preserve">
</t>
        </r>
      </text>
    </comment>
    <comment ref="B13" authorId="0" shapeId="0" xr:uid="{70560EB1-1961-491B-9896-700B8957591F}">
      <text>
        <r>
          <rPr>
            <b/>
            <sz val="9"/>
            <color indexed="81"/>
            <rFont val="MS P ゴシック"/>
            <family val="3"/>
            <charset val="128"/>
          </rPr>
          <t xml:space="preserve">自動計算
</t>
        </r>
        <r>
          <rPr>
            <sz val="9"/>
            <color indexed="81"/>
            <rFont val="MS P ゴシック"/>
            <family val="3"/>
            <charset val="128"/>
          </rPr>
          <t xml:space="preserve">
</t>
        </r>
      </text>
    </comment>
    <comment ref="C13" authorId="0" shapeId="0" xr:uid="{00000000-0006-0000-0200-00000B000000}">
      <text>
        <r>
          <rPr>
            <b/>
            <sz val="9"/>
            <color indexed="81"/>
            <rFont val="MS P ゴシック"/>
            <family val="3"/>
            <charset val="128"/>
          </rPr>
          <t xml:space="preserve">自動計算
</t>
        </r>
        <r>
          <rPr>
            <sz val="9"/>
            <color indexed="81"/>
            <rFont val="MS P ゴシック"/>
            <family val="3"/>
            <charset val="128"/>
          </rPr>
          <t xml:space="preserve">
</t>
        </r>
      </text>
    </comment>
    <comment ref="D13" authorId="0" shapeId="0" xr:uid="{00000000-0006-0000-0200-00000C000000}">
      <text>
        <r>
          <rPr>
            <b/>
            <sz val="9"/>
            <color indexed="81"/>
            <rFont val="MS P ゴシック"/>
            <family val="3"/>
            <charset val="128"/>
          </rPr>
          <t xml:space="preserve">自動計算
</t>
        </r>
        <r>
          <rPr>
            <sz val="9"/>
            <color indexed="81"/>
            <rFont val="MS P ゴシック"/>
            <family val="3"/>
            <charset val="128"/>
          </rPr>
          <t xml:space="preserve">
</t>
        </r>
      </text>
    </comment>
    <comment ref="E13" authorId="0" shapeId="0" xr:uid="{00000000-0006-0000-0200-00000D000000}">
      <text>
        <r>
          <rPr>
            <b/>
            <sz val="9"/>
            <color indexed="81"/>
            <rFont val="MS P ゴシック"/>
            <family val="3"/>
            <charset val="128"/>
          </rPr>
          <t xml:space="preserve">自動計算
</t>
        </r>
        <r>
          <rPr>
            <sz val="9"/>
            <color indexed="81"/>
            <rFont val="MS P ゴシック"/>
            <family val="3"/>
            <charset val="128"/>
          </rPr>
          <t xml:space="preserve">
</t>
        </r>
      </text>
    </comment>
    <comment ref="F13" authorId="0" shapeId="0" xr:uid="{00000000-0006-0000-0200-00000E000000}">
      <text>
        <r>
          <rPr>
            <b/>
            <sz val="9"/>
            <color indexed="81"/>
            <rFont val="MS P ゴシック"/>
            <family val="3"/>
            <charset val="128"/>
          </rPr>
          <t xml:space="preserve">自動計算
</t>
        </r>
        <r>
          <rPr>
            <sz val="9"/>
            <color indexed="81"/>
            <rFont val="MS P ゴシック"/>
            <family val="3"/>
            <charset val="128"/>
          </rPr>
          <t xml:space="preserve">
</t>
        </r>
      </text>
    </comment>
    <comment ref="G13" authorId="0" shapeId="0" xr:uid="{049B08B4-BE35-446A-9F1B-1354A7F4328B}">
      <text>
        <r>
          <rPr>
            <b/>
            <sz val="9"/>
            <color indexed="81"/>
            <rFont val="MS P ゴシック"/>
            <family val="3"/>
            <charset val="128"/>
          </rPr>
          <t xml:space="preserve">自動計算
</t>
        </r>
        <r>
          <rPr>
            <sz val="9"/>
            <color indexed="81"/>
            <rFont val="MS P ゴシック"/>
            <family val="3"/>
            <charset val="128"/>
          </rPr>
          <t xml:space="preserve">
</t>
        </r>
      </text>
    </comment>
    <comment ref="H13" authorId="0" shapeId="0" xr:uid="{86B3388B-7A19-4D66-B633-008C8EDEF1B0}">
      <text>
        <r>
          <rPr>
            <b/>
            <sz val="9"/>
            <color indexed="81"/>
            <rFont val="MS P ゴシック"/>
            <family val="3"/>
            <charset val="128"/>
          </rPr>
          <t xml:space="preserve">自動計算
</t>
        </r>
        <r>
          <rPr>
            <sz val="9"/>
            <color indexed="81"/>
            <rFont val="MS P ゴシック"/>
            <family val="3"/>
            <charset val="128"/>
          </rPr>
          <t xml:space="preserve">
</t>
        </r>
      </text>
    </comment>
    <comment ref="I13" authorId="0" shapeId="0" xr:uid="{D48BAFD1-B7B0-4A61-AD81-3B8A3A1D27C3}">
      <text>
        <r>
          <rPr>
            <b/>
            <sz val="9"/>
            <color indexed="81"/>
            <rFont val="MS P ゴシック"/>
            <family val="3"/>
            <charset val="128"/>
          </rPr>
          <t xml:space="preserve">自動計算
</t>
        </r>
        <r>
          <rPr>
            <sz val="9"/>
            <color indexed="81"/>
            <rFont val="MS P ゴシック"/>
            <family val="3"/>
            <charset val="128"/>
          </rPr>
          <t xml:space="preserve">
</t>
        </r>
      </text>
    </comment>
    <comment ref="J13" authorId="0" shapeId="0" xr:uid="{00000000-0006-0000-0200-000010000000}">
      <text>
        <r>
          <rPr>
            <b/>
            <sz val="9"/>
            <color indexed="81"/>
            <rFont val="MS P ゴシック"/>
            <family val="3"/>
            <charset val="128"/>
          </rPr>
          <t xml:space="preserve">自動計算
</t>
        </r>
        <r>
          <rPr>
            <sz val="9"/>
            <color indexed="81"/>
            <rFont val="MS P ゴシック"/>
            <family val="3"/>
            <charset val="128"/>
          </rPr>
          <t xml:space="preserve">
</t>
        </r>
      </text>
    </comment>
    <comment ref="J14" authorId="0" shapeId="0" xr:uid="{00000000-0006-0000-0200-000011000000}">
      <text>
        <r>
          <rPr>
            <b/>
            <sz val="9"/>
            <color indexed="81"/>
            <rFont val="MS P ゴシック"/>
            <family val="3"/>
            <charset val="128"/>
          </rPr>
          <t xml:space="preserve">自動計算
</t>
        </r>
        <r>
          <rPr>
            <sz val="9"/>
            <color indexed="81"/>
            <rFont val="MS P ゴシック"/>
            <family val="3"/>
            <charset val="128"/>
          </rPr>
          <t xml:space="preserve">
</t>
        </r>
      </text>
    </comment>
    <comment ref="J15" authorId="0" shapeId="0" xr:uid="{00000000-0006-0000-0200-000012000000}">
      <text>
        <r>
          <rPr>
            <b/>
            <sz val="9"/>
            <color indexed="81"/>
            <rFont val="MS P ゴシック"/>
            <family val="3"/>
            <charset val="128"/>
          </rPr>
          <t xml:space="preserve">自動計算
</t>
        </r>
        <r>
          <rPr>
            <sz val="9"/>
            <color indexed="81"/>
            <rFont val="MS P ゴシック"/>
            <family val="3"/>
            <charset val="128"/>
          </rPr>
          <t xml:space="preserve">
</t>
        </r>
      </text>
    </comment>
    <comment ref="B17" authorId="0" shapeId="0" xr:uid="{20300D56-CEA0-41B2-9E76-8D2928982CD1}">
      <text>
        <r>
          <rPr>
            <b/>
            <sz val="9"/>
            <color indexed="81"/>
            <rFont val="MS P ゴシック"/>
            <family val="3"/>
            <charset val="128"/>
          </rPr>
          <t xml:space="preserve">自動計算
</t>
        </r>
        <r>
          <rPr>
            <sz val="9"/>
            <color indexed="81"/>
            <rFont val="MS P ゴシック"/>
            <family val="3"/>
            <charset val="128"/>
          </rPr>
          <t xml:space="preserve">
</t>
        </r>
      </text>
    </comment>
    <comment ref="C17" authorId="0" shapeId="0" xr:uid="{00000000-0006-0000-0200-000014000000}">
      <text>
        <r>
          <rPr>
            <b/>
            <sz val="9"/>
            <color indexed="81"/>
            <rFont val="MS P ゴシック"/>
            <family val="3"/>
            <charset val="128"/>
          </rPr>
          <t xml:space="preserve">自動計算
</t>
        </r>
        <r>
          <rPr>
            <sz val="9"/>
            <color indexed="81"/>
            <rFont val="MS P ゴシック"/>
            <family val="3"/>
            <charset val="128"/>
          </rPr>
          <t xml:space="preserve">
</t>
        </r>
      </text>
    </comment>
    <comment ref="D17" authorId="0" shapeId="0" xr:uid="{00000000-0006-0000-0200-000015000000}">
      <text>
        <r>
          <rPr>
            <b/>
            <sz val="9"/>
            <color indexed="81"/>
            <rFont val="MS P ゴシック"/>
            <family val="3"/>
            <charset val="128"/>
          </rPr>
          <t xml:space="preserve">自動計算
</t>
        </r>
        <r>
          <rPr>
            <sz val="9"/>
            <color indexed="81"/>
            <rFont val="MS P ゴシック"/>
            <family val="3"/>
            <charset val="128"/>
          </rPr>
          <t xml:space="preserve">
</t>
        </r>
      </text>
    </comment>
    <comment ref="E17" authorId="0" shapeId="0" xr:uid="{00000000-0006-0000-0200-000016000000}">
      <text>
        <r>
          <rPr>
            <b/>
            <sz val="9"/>
            <color indexed="81"/>
            <rFont val="MS P ゴシック"/>
            <family val="3"/>
            <charset val="128"/>
          </rPr>
          <t xml:space="preserve">自動計算
</t>
        </r>
        <r>
          <rPr>
            <sz val="9"/>
            <color indexed="81"/>
            <rFont val="MS P ゴシック"/>
            <family val="3"/>
            <charset val="128"/>
          </rPr>
          <t xml:space="preserve">
</t>
        </r>
      </text>
    </comment>
    <comment ref="F17" authorId="0" shapeId="0" xr:uid="{00000000-0006-0000-0200-000017000000}">
      <text>
        <r>
          <rPr>
            <b/>
            <sz val="9"/>
            <color indexed="81"/>
            <rFont val="MS P ゴシック"/>
            <family val="3"/>
            <charset val="128"/>
          </rPr>
          <t xml:space="preserve">自動計算
</t>
        </r>
        <r>
          <rPr>
            <sz val="9"/>
            <color indexed="81"/>
            <rFont val="MS P ゴシック"/>
            <family val="3"/>
            <charset val="128"/>
          </rPr>
          <t xml:space="preserve">
</t>
        </r>
      </text>
    </comment>
    <comment ref="G17" authorId="0" shapeId="0" xr:uid="{CD765E6B-D1EA-4219-BF7D-679AC22D7894}">
      <text>
        <r>
          <rPr>
            <b/>
            <sz val="9"/>
            <color indexed="81"/>
            <rFont val="MS P ゴシック"/>
            <family val="3"/>
            <charset val="128"/>
          </rPr>
          <t xml:space="preserve">自動計算
</t>
        </r>
        <r>
          <rPr>
            <sz val="9"/>
            <color indexed="81"/>
            <rFont val="MS P ゴシック"/>
            <family val="3"/>
            <charset val="128"/>
          </rPr>
          <t xml:space="preserve">
</t>
        </r>
      </text>
    </comment>
    <comment ref="H17" authorId="0" shapeId="0" xr:uid="{D9406D08-0CC3-40B1-BD6F-BBCEB8764D29}">
      <text>
        <r>
          <rPr>
            <b/>
            <sz val="9"/>
            <color indexed="81"/>
            <rFont val="MS P ゴシック"/>
            <family val="3"/>
            <charset val="128"/>
          </rPr>
          <t xml:space="preserve">自動計算
</t>
        </r>
        <r>
          <rPr>
            <sz val="9"/>
            <color indexed="81"/>
            <rFont val="MS P ゴシック"/>
            <family val="3"/>
            <charset val="128"/>
          </rPr>
          <t xml:space="preserve">
</t>
        </r>
      </text>
    </comment>
    <comment ref="I17" authorId="0" shapeId="0" xr:uid="{6585049F-0040-462E-907C-F0EEEE6AC0A3}">
      <text>
        <r>
          <rPr>
            <b/>
            <sz val="9"/>
            <color indexed="81"/>
            <rFont val="MS P ゴシック"/>
            <family val="3"/>
            <charset val="128"/>
          </rPr>
          <t xml:space="preserve">自動計算
</t>
        </r>
        <r>
          <rPr>
            <sz val="9"/>
            <color indexed="81"/>
            <rFont val="MS P ゴシック"/>
            <family val="3"/>
            <charset val="128"/>
          </rPr>
          <t xml:space="preserve">
</t>
        </r>
      </text>
    </comment>
    <comment ref="J17" authorId="0" shapeId="0" xr:uid="{00000000-0006-0000-0200-000019000000}">
      <text>
        <r>
          <rPr>
            <b/>
            <sz val="9"/>
            <color indexed="81"/>
            <rFont val="MS P ゴシック"/>
            <family val="3"/>
            <charset val="128"/>
          </rPr>
          <t xml:space="preserve">自動計算
</t>
        </r>
        <r>
          <rPr>
            <sz val="9"/>
            <color indexed="81"/>
            <rFont val="MS P ゴシック"/>
            <family val="3"/>
            <charset val="128"/>
          </rPr>
          <t xml:space="preserve">
</t>
        </r>
      </text>
    </comment>
    <comment ref="J18" authorId="0" shapeId="0" xr:uid="{00000000-0006-0000-0200-00001A000000}">
      <text>
        <r>
          <rPr>
            <b/>
            <sz val="9"/>
            <color indexed="81"/>
            <rFont val="MS P ゴシック"/>
            <family val="3"/>
            <charset val="128"/>
          </rPr>
          <t xml:space="preserve">自動計算
</t>
        </r>
        <r>
          <rPr>
            <sz val="9"/>
            <color indexed="81"/>
            <rFont val="MS P ゴシック"/>
            <family val="3"/>
            <charset val="128"/>
          </rPr>
          <t xml:space="preserve">
</t>
        </r>
      </text>
    </comment>
    <comment ref="J19" authorId="0" shapeId="0" xr:uid="{00000000-0006-0000-0200-00001B000000}">
      <text>
        <r>
          <rPr>
            <b/>
            <sz val="9"/>
            <color indexed="81"/>
            <rFont val="MS P ゴシック"/>
            <family val="3"/>
            <charset val="128"/>
          </rPr>
          <t xml:space="preserve">自動計算
</t>
        </r>
        <r>
          <rPr>
            <sz val="9"/>
            <color indexed="81"/>
            <rFont val="MS P ゴシック"/>
            <family val="3"/>
            <charset val="128"/>
          </rPr>
          <t xml:space="preserve">
</t>
        </r>
      </text>
    </comment>
    <comment ref="B21" authorId="0" shapeId="0" xr:uid="{16F95C54-52A6-46C7-BD76-7B9DBB8BB6D9}">
      <text>
        <r>
          <rPr>
            <b/>
            <sz val="9"/>
            <color indexed="81"/>
            <rFont val="MS P ゴシック"/>
            <family val="3"/>
            <charset val="128"/>
          </rPr>
          <t xml:space="preserve">自動計算
</t>
        </r>
        <r>
          <rPr>
            <sz val="9"/>
            <color indexed="81"/>
            <rFont val="MS P ゴシック"/>
            <family val="3"/>
            <charset val="128"/>
          </rPr>
          <t xml:space="preserve">
</t>
        </r>
      </text>
    </comment>
    <comment ref="C21" authorId="0" shapeId="0" xr:uid="{00000000-0006-0000-0200-00001D000000}">
      <text>
        <r>
          <rPr>
            <b/>
            <sz val="9"/>
            <color indexed="81"/>
            <rFont val="MS P ゴシック"/>
            <family val="3"/>
            <charset val="128"/>
          </rPr>
          <t xml:space="preserve">自動計算
</t>
        </r>
        <r>
          <rPr>
            <sz val="9"/>
            <color indexed="81"/>
            <rFont val="MS P ゴシック"/>
            <family val="3"/>
            <charset val="128"/>
          </rPr>
          <t xml:space="preserve">
</t>
        </r>
      </text>
    </comment>
    <comment ref="D21" authorId="0" shapeId="0" xr:uid="{00000000-0006-0000-0200-00001E000000}">
      <text>
        <r>
          <rPr>
            <b/>
            <sz val="9"/>
            <color indexed="81"/>
            <rFont val="MS P ゴシック"/>
            <family val="3"/>
            <charset val="128"/>
          </rPr>
          <t xml:space="preserve">自動計算
</t>
        </r>
        <r>
          <rPr>
            <sz val="9"/>
            <color indexed="81"/>
            <rFont val="MS P ゴシック"/>
            <family val="3"/>
            <charset val="128"/>
          </rPr>
          <t xml:space="preserve">
</t>
        </r>
      </text>
    </comment>
    <comment ref="E21" authorId="0" shapeId="0" xr:uid="{00000000-0006-0000-0200-00001F000000}">
      <text>
        <r>
          <rPr>
            <b/>
            <sz val="9"/>
            <color indexed="81"/>
            <rFont val="MS P ゴシック"/>
            <family val="3"/>
            <charset val="128"/>
          </rPr>
          <t xml:space="preserve">自動計算
</t>
        </r>
        <r>
          <rPr>
            <sz val="9"/>
            <color indexed="81"/>
            <rFont val="MS P ゴシック"/>
            <family val="3"/>
            <charset val="128"/>
          </rPr>
          <t xml:space="preserve">
</t>
        </r>
      </text>
    </comment>
    <comment ref="F21" authorId="0" shapeId="0" xr:uid="{00000000-0006-0000-0200-000020000000}">
      <text>
        <r>
          <rPr>
            <b/>
            <sz val="9"/>
            <color indexed="81"/>
            <rFont val="MS P ゴシック"/>
            <family val="3"/>
            <charset val="128"/>
          </rPr>
          <t xml:space="preserve">自動計算
</t>
        </r>
        <r>
          <rPr>
            <sz val="9"/>
            <color indexed="81"/>
            <rFont val="MS P ゴシック"/>
            <family val="3"/>
            <charset val="128"/>
          </rPr>
          <t xml:space="preserve">
</t>
        </r>
      </text>
    </comment>
    <comment ref="G21" authorId="0" shapeId="0" xr:uid="{89704706-89F9-423E-AA0B-5EE78DB5354B}">
      <text>
        <r>
          <rPr>
            <b/>
            <sz val="9"/>
            <color indexed="81"/>
            <rFont val="MS P ゴシック"/>
            <family val="3"/>
            <charset val="128"/>
          </rPr>
          <t xml:space="preserve">自動計算
</t>
        </r>
        <r>
          <rPr>
            <sz val="9"/>
            <color indexed="81"/>
            <rFont val="MS P ゴシック"/>
            <family val="3"/>
            <charset val="128"/>
          </rPr>
          <t xml:space="preserve">
</t>
        </r>
      </text>
    </comment>
    <comment ref="H21" authorId="0" shapeId="0" xr:uid="{25BFB5FB-428A-4C3B-A0B8-B9F1B77F09F3}">
      <text>
        <r>
          <rPr>
            <b/>
            <sz val="9"/>
            <color indexed="81"/>
            <rFont val="MS P ゴシック"/>
            <family val="3"/>
            <charset val="128"/>
          </rPr>
          <t xml:space="preserve">自動計算
</t>
        </r>
        <r>
          <rPr>
            <sz val="9"/>
            <color indexed="81"/>
            <rFont val="MS P ゴシック"/>
            <family val="3"/>
            <charset val="128"/>
          </rPr>
          <t xml:space="preserve">
</t>
        </r>
      </text>
    </comment>
    <comment ref="I21" authorId="0" shapeId="0" xr:uid="{F51F5AF9-1CE5-4324-97C3-544BB282C909}">
      <text>
        <r>
          <rPr>
            <b/>
            <sz val="9"/>
            <color indexed="81"/>
            <rFont val="MS P ゴシック"/>
            <family val="3"/>
            <charset val="128"/>
          </rPr>
          <t xml:space="preserve">自動計算
</t>
        </r>
        <r>
          <rPr>
            <sz val="9"/>
            <color indexed="81"/>
            <rFont val="MS P ゴシック"/>
            <family val="3"/>
            <charset val="128"/>
          </rPr>
          <t xml:space="preserve">
</t>
        </r>
      </text>
    </comment>
    <comment ref="J21" authorId="0" shapeId="0" xr:uid="{00000000-0006-0000-0200-000022000000}">
      <text>
        <r>
          <rPr>
            <b/>
            <sz val="9"/>
            <color indexed="81"/>
            <rFont val="MS P ゴシック"/>
            <family val="3"/>
            <charset val="128"/>
          </rPr>
          <t xml:space="preserve">自動計算
</t>
        </r>
        <r>
          <rPr>
            <sz val="9"/>
            <color indexed="81"/>
            <rFont val="MS P ゴシック"/>
            <family val="3"/>
            <charset val="128"/>
          </rPr>
          <t xml:space="preserve">
</t>
        </r>
      </text>
    </comment>
    <comment ref="J22" authorId="0" shapeId="0" xr:uid="{00000000-0006-0000-0200-000023000000}">
      <text>
        <r>
          <rPr>
            <b/>
            <sz val="9"/>
            <color indexed="81"/>
            <rFont val="MS P ゴシック"/>
            <family val="3"/>
            <charset val="128"/>
          </rPr>
          <t xml:space="preserve">自動計算
</t>
        </r>
        <r>
          <rPr>
            <sz val="9"/>
            <color indexed="81"/>
            <rFont val="MS P ゴシック"/>
            <family val="3"/>
            <charset val="128"/>
          </rPr>
          <t xml:space="preserve">
</t>
        </r>
      </text>
    </comment>
    <comment ref="J23" authorId="0" shapeId="0" xr:uid="{00000000-0006-0000-0200-000024000000}">
      <text>
        <r>
          <rPr>
            <b/>
            <sz val="9"/>
            <color indexed="81"/>
            <rFont val="MS P ゴシック"/>
            <family val="3"/>
            <charset val="128"/>
          </rPr>
          <t xml:space="preserve">自動計算
</t>
        </r>
        <r>
          <rPr>
            <sz val="9"/>
            <color indexed="81"/>
            <rFont val="MS P ゴシック"/>
            <family val="3"/>
            <charset val="128"/>
          </rPr>
          <t xml:space="preserve">
</t>
        </r>
      </text>
    </comment>
    <comment ref="J24" authorId="0" shapeId="0" xr:uid="{00000000-0006-0000-0200-000025000000}">
      <text>
        <r>
          <rPr>
            <b/>
            <sz val="9"/>
            <color indexed="81"/>
            <rFont val="MS P ゴシック"/>
            <family val="3"/>
            <charset val="128"/>
          </rPr>
          <t xml:space="preserve">自動計算
</t>
        </r>
        <r>
          <rPr>
            <sz val="9"/>
            <color indexed="81"/>
            <rFont val="MS P ゴシック"/>
            <family val="3"/>
            <charset val="128"/>
          </rPr>
          <t xml:space="preserve">
</t>
        </r>
      </text>
    </comment>
    <comment ref="B26" authorId="0" shapeId="0" xr:uid="{862ABB86-8B35-4CD9-B5AE-70FFD5D51037}">
      <text>
        <r>
          <rPr>
            <b/>
            <sz val="9"/>
            <color indexed="81"/>
            <rFont val="MS P ゴシック"/>
            <family val="3"/>
            <charset val="128"/>
          </rPr>
          <t xml:space="preserve">自動計算
</t>
        </r>
        <r>
          <rPr>
            <sz val="9"/>
            <color indexed="81"/>
            <rFont val="MS P ゴシック"/>
            <family val="3"/>
            <charset val="128"/>
          </rPr>
          <t xml:space="preserve">
</t>
        </r>
      </text>
    </comment>
    <comment ref="C26" authorId="0" shapeId="0" xr:uid="{00000000-0006-0000-0200-000027000000}">
      <text>
        <r>
          <rPr>
            <b/>
            <sz val="9"/>
            <color indexed="81"/>
            <rFont val="MS P ゴシック"/>
            <family val="3"/>
            <charset val="128"/>
          </rPr>
          <t xml:space="preserve">自動計算
</t>
        </r>
        <r>
          <rPr>
            <sz val="9"/>
            <color indexed="81"/>
            <rFont val="MS P ゴシック"/>
            <family val="3"/>
            <charset val="128"/>
          </rPr>
          <t xml:space="preserve">
</t>
        </r>
      </text>
    </comment>
    <comment ref="D26" authorId="0" shapeId="0" xr:uid="{00000000-0006-0000-0200-000028000000}">
      <text>
        <r>
          <rPr>
            <b/>
            <sz val="9"/>
            <color indexed="81"/>
            <rFont val="MS P ゴシック"/>
            <family val="3"/>
            <charset val="128"/>
          </rPr>
          <t xml:space="preserve">自動計算
</t>
        </r>
        <r>
          <rPr>
            <sz val="9"/>
            <color indexed="81"/>
            <rFont val="MS P ゴシック"/>
            <family val="3"/>
            <charset val="128"/>
          </rPr>
          <t xml:space="preserve">
</t>
        </r>
      </text>
    </comment>
    <comment ref="E26" authorId="0" shapeId="0" xr:uid="{00000000-0006-0000-0200-000029000000}">
      <text>
        <r>
          <rPr>
            <b/>
            <sz val="9"/>
            <color indexed="81"/>
            <rFont val="MS P ゴシック"/>
            <family val="3"/>
            <charset val="128"/>
          </rPr>
          <t xml:space="preserve">自動計算
</t>
        </r>
        <r>
          <rPr>
            <sz val="9"/>
            <color indexed="81"/>
            <rFont val="MS P ゴシック"/>
            <family val="3"/>
            <charset val="128"/>
          </rPr>
          <t xml:space="preserve">
</t>
        </r>
      </text>
    </comment>
    <comment ref="F26" authorId="0" shapeId="0" xr:uid="{00000000-0006-0000-0200-00002A000000}">
      <text>
        <r>
          <rPr>
            <b/>
            <sz val="9"/>
            <color indexed="81"/>
            <rFont val="MS P ゴシック"/>
            <family val="3"/>
            <charset val="128"/>
          </rPr>
          <t xml:space="preserve">自動計算
</t>
        </r>
        <r>
          <rPr>
            <sz val="9"/>
            <color indexed="81"/>
            <rFont val="MS P ゴシック"/>
            <family val="3"/>
            <charset val="128"/>
          </rPr>
          <t xml:space="preserve">
</t>
        </r>
      </text>
    </comment>
    <comment ref="G26" authorId="0" shapeId="0" xr:uid="{C70FBC28-9A9E-4BEF-AB16-662495464DA0}">
      <text>
        <r>
          <rPr>
            <b/>
            <sz val="9"/>
            <color indexed="81"/>
            <rFont val="MS P ゴシック"/>
            <family val="3"/>
            <charset val="128"/>
          </rPr>
          <t xml:space="preserve">自動計算
</t>
        </r>
        <r>
          <rPr>
            <sz val="9"/>
            <color indexed="81"/>
            <rFont val="MS P ゴシック"/>
            <family val="3"/>
            <charset val="128"/>
          </rPr>
          <t xml:space="preserve">
</t>
        </r>
      </text>
    </comment>
    <comment ref="H26" authorId="0" shapeId="0" xr:uid="{FF66F1FE-4590-4AD3-9AB2-2E6EC1CC62C7}">
      <text>
        <r>
          <rPr>
            <b/>
            <sz val="9"/>
            <color indexed="81"/>
            <rFont val="MS P ゴシック"/>
            <family val="3"/>
            <charset val="128"/>
          </rPr>
          <t xml:space="preserve">自動計算
</t>
        </r>
        <r>
          <rPr>
            <sz val="9"/>
            <color indexed="81"/>
            <rFont val="MS P ゴシック"/>
            <family val="3"/>
            <charset val="128"/>
          </rPr>
          <t xml:space="preserve">
</t>
        </r>
      </text>
    </comment>
    <comment ref="I26" authorId="0" shapeId="0" xr:uid="{7D4B674B-1483-4024-A544-CA3020E64907}">
      <text>
        <r>
          <rPr>
            <b/>
            <sz val="9"/>
            <color indexed="81"/>
            <rFont val="MS P ゴシック"/>
            <family val="3"/>
            <charset val="128"/>
          </rPr>
          <t xml:space="preserve">自動計算
</t>
        </r>
        <r>
          <rPr>
            <sz val="9"/>
            <color indexed="81"/>
            <rFont val="MS P ゴシック"/>
            <family val="3"/>
            <charset val="128"/>
          </rPr>
          <t xml:space="preserve">
</t>
        </r>
      </text>
    </comment>
    <comment ref="J26" authorId="0" shapeId="0" xr:uid="{00000000-0006-0000-0200-00002C000000}">
      <text>
        <r>
          <rPr>
            <b/>
            <sz val="9"/>
            <color indexed="81"/>
            <rFont val="MS P ゴシック"/>
            <family val="3"/>
            <charset val="128"/>
          </rPr>
          <t xml:space="preserve">自動計算
</t>
        </r>
        <r>
          <rPr>
            <sz val="9"/>
            <color indexed="81"/>
            <rFont val="MS P ゴシック"/>
            <family val="3"/>
            <charset val="128"/>
          </rPr>
          <t xml:space="preserve">
</t>
        </r>
      </text>
    </comment>
    <comment ref="J27" authorId="0" shapeId="0" xr:uid="{00000000-0006-0000-0200-00002D000000}">
      <text>
        <r>
          <rPr>
            <b/>
            <sz val="9"/>
            <color indexed="81"/>
            <rFont val="MS P ゴシック"/>
            <family val="3"/>
            <charset val="128"/>
          </rPr>
          <t xml:space="preserve">自動計算
</t>
        </r>
        <r>
          <rPr>
            <sz val="9"/>
            <color indexed="81"/>
            <rFont val="MS P ゴシック"/>
            <family val="3"/>
            <charset val="128"/>
          </rPr>
          <t xml:space="preserve">
</t>
        </r>
      </text>
    </comment>
    <comment ref="J29" authorId="0" shapeId="0" xr:uid="{00000000-0006-0000-0200-00002E000000}">
      <text>
        <r>
          <rPr>
            <b/>
            <sz val="9"/>
            <color indexed="81"/>
            <rFont val="MS P ゴシック"/>
            <family val="3"/>
            <charset val="128"/>
          </rPr>
          <t xml:space="preserve">自動計算
</t>
        </r>
        <r>
          <rPr>
            <sz val="9"/>
            <color indexed="81"/>
            <rFont val="MS P ゴシック"/>
            <family val="3"/>
            <charset val="128"/>
          </rPr>
          <t xml:space="preserve">
</t>
        </r>
      </text>
    </comment>
    <comment ref="J31" authorId="0" shapeId="0" xr:uid="{00000000-0006-0000-0200-00002F000000}">
      <text>
        <r>
          <rPr>
            <b/>
            <sz val="9"/>
            <color indexed="81"/>
            <rFont val="MS P ゴシック"/>
            <family val="3"/>
            <charset val="128"/>
          </rPr>
          <t xml:space="preserve">自動計算
</t>
        </r>
        <r>
          <rPr>
            <sz val="9"/>
            <color indexed="81"/>
            <rFont val="MS P ゴシック"/>
            <family val="3"/>
            <charset val="128"/>
          </rPr>
          <t xml:space="preserve">
</t>
        </r>
      </text>
    </comment>
    <comment ref="J33" authorId="0" shapeId="0" xr:uid="{00000000-0006-0000-0200-000030000000}">
      <text>
        <r>
          <rPr>
            <b/>
            <sz val="9"/>
            <color indexed="81"/>
            <rFont val="MS P ゴシック"/>
            <family val="3"/>
            <charset val="128"/>
          </rPr>
          <t xml:space="preserve">自動計算
</t>
        </r>
        <r>
          <rPr>
            <sz val="9"/>
            <color indexed="81"/>
            <rFont val="MS P ゴシック"/>
            <family val="3"/>
            <charset val="128"/>
          </rPr>
          <t xml:space="preserve">
</t>
        </r>
      </text>
    </comment>
    <comment ref="J35" authorId="0" shapeId="0" xr:uid="{00000000-0006-0000-0200-000031000000}">
      <text>
        <r>
          <rPr>
            <b/>
            <sz val="9"/>
            <color indexed="81"/>
            <rFont val="MS P ゴシック"/>
            <family val="3"/>
            <charset val="128"/>
          </rPr>
          <t xml:space="preserve">自動計算
</t>
        </r>
        <r>
          <rPr>
            <sz val="9"/>
            <color indexed="81"/>
            <rFont val="MS P ゴシック"/>
            <family val="3"/>
            <charset val="128"/>
          </rPr>
          <t xml:space="preserve">
</t>
        </r>
      </text>
    </comment>
    <comment ref="J37" authorId="0" shapeId="0" xr:uid="{00000000-0006-0000-0200-000032000000}">
      <text>
        <r>
          <rPr>
            <b/>
            <sz val="9"/>
            <color indexed="81"/>
            <rFont val="MS P ゴシック"/>
            <family val="3"/>
            <charset val="128"/>
          </rPr>
          <t xml:space="preserve">自動計算
</t>
        </r>
        <r>
          <rPr>
            <sz val="9"/>
            <color indexed="81"/>
            <rFont val="MS P ゴシック"/>
            <family val="3"/>
            <charset val="128"/>
          </rPr>
          <t xml:space="preserve">
</t>
        </r>
      </text>
    </comment>
    <comment ref="J38" authorId="0" shapeId="0" xr:uid="{00000000-0006-0000-0200-000033000000}">
      <text>
        <r>
          <rPr>
            <b/>
            <sz val="9"/>
            <color indexed="81"/>
            <rFont val="MS P ゴシック"/>
            <family val="3"/>
            <charset val="128"/>
          </rPr>
          <t xml:space="preserve">自動計算
</t>
        </r>
        <r>
          <rPr>
            <sz val="9"/>
            <color indexed="81"/>
            <rFont val="MS P ゴシック"/>
            <family val="3"/>
            <charset val="128"/>
          </rPr>
          <t xml:space="preserve">
</t>
        </r>
      </text>
    </comment>
    <comment ref="J41" authorId="0" shapeId="0" xr:uid="{00000000-0006-0000-0200-000034000000}">
      <text>
        <r>
          <rPr>
            <b/>
            <sz val="9"/>
            <color indexed="81"/>
            <rFont val="MS P ゴシック"/>
            <family val="3"/>
            <charset val="128"/>
          </rPr>
          <t xml:space="preserve">自動計算
</t>
        </r>
        <r>
          <rPr>
            <sz val="9"/>
            <color indexed="81"/>
            <rFont val="MS P ゴシック"/>
            <family val="3"/>
            <charset val="128"/>
          </rPr>
          <t xml:space="preserve">
</t>
        </r>
      </text>
    </comment>
    <comment ref="A43" authorId="0" shapeId="0" xr:uid="{26C88B75-21BE-455F-994F-36FD79E44AF6}">
      <text>
        <r>
          <rPr>
            <b/>
            <sz val="9"/>
            <color indexed="81"/>
            <rFont val="MS P ゴシック"/>
            <family val="3"/>
            <charset val="128"/>
          </rPr>
          <t>「管理運営機関設置の有無」で「有」と
した場合のみ表示されます</t>
        </r>
        <r>
          <rPr>
            <sz val="9"/>
            <color indexed="81"/>
            <rFont val="MS P ゴシック"/>
            <family val="3"/>
            <charset val="128"/>
          </rPr>
          <t xml:space="preserve">
</t>
        </r>
      </text>
    </comment>
    <comment ref="J43" authorId="0" shapeId="0" xr:uid="{00000000-0006-0000-0200-000035000000}">
      <text>
        <r>
          <rPr>
            <b/>
            <sz val="9"/>
            <color indexed="81"/>
            <rFont val="MS P ゴシック"/>
            <family val="3"/>
            <charset val="128"/>
          </rPr>
          <t xml:space="preserve">自動計算
</t>
        </r>
        <r>
          <rPr>
            <sz val="9"/>
            <color indexed="81"/>
            <rFont val="MS P ゴシック"/>
            <family val="3"/>
            <charset val="128"/>
          </rPr>
          <t xml:space="preserve">
</t>
        </r>
      </text>
    </comment>
    <comment ref="B45" authorId="0" shapeId="0" xr:uid="{06DBF153-FC98-4023-B32C-F22902C3A088}">
      <text>
        <r>
          <rPr>
            <b/>
            <sz val="9"/>
            <color indexed="81"/>
            <rFont val="MS P ゴシック"/>
            <family val="3"/>
            <charset val="128"/>
          </rPr>
          <t xml:space="preserve">自動計算
</t>
        </r>
        <r>
          <rPr>
            <sz val="9"/>
            <color indexed="81"/>
            <rFont val="MS P ゴシック"/>
            <family val="3"/>
            <charset val="128"/>
          </rPr>
          <t xml:space="preserve">
</t>
        </r>
      </text>
    </comment>
    <comment ref="C45" authorId="0" shapeId="0" xr:uid="{00000000-0006-0000-0200-000037000000}">
      <text>
        <r>
          <rPr>
            <b/>
            <sz val="9"/>
            <color indexed="81"/>
            <rFont val="MS P ゴシック"/>
            <family val="3"/>
            <charset val="128"/>
          </rPr>
          <t xml:space="preserve">自動計算
</t>
        </r>
        <r>
          <rPr>
            <sz val="9"/>
            <color indexed="81"/>
            <rFont val="MS P ゴシック"/>
            <family val="3"/>
            <charset val="128"/>
          </rPr>
          <t xml:space="preserve">
</t>
        </r>
      </text>
    </comment>
    <comment ref="D45" authorId="0" shapeId="0" xr:uid="{00000000-0006-0000-0200-000038000000}">
      <text>
        <r>
          <rPr>
            <b/>
            <sz val="9"/>
            <color indexed="81"/>
            <rFont val="MS P ゴシック"/>
            <family val="3"/>
            <charset val="128"/>
          </rPr>
          <t xml:space="preserve">自動計算
</t>
        </r>
        <r>
          <rPr>
            <sz val="9"/>
            <color indexed="81"/>
            <rFont val="MS P ゴシック"/>
            <family val="3"/>
            <charset val="128"/>
          </rPr>
          <t xml:space="preserve">
</t>
        </r>
      </text>
    </comment>
    <comment ref="E45" authorId="0" shapeId="0" xr:uid="{00000000-0006-0000-0200-000039000000}">
      <text>
        <r>
          <rPr>
            <b/>
            <sz val="9"/>
            <color indexed="81"/>
            <rFont val="MS P ゴシック"/>
            <family val="3"/>
            <charset val="128"/>
          </rPr>
          <t xml:space="preserve">自動計算
</t>
        </r>
        <r>
          <rPr>
            <sz val="9"/>
            <color indexed="81"/>
            <rFont val="MS P ゴシック"/>
            <family val="3"/>
            <charset val="128"/>
          </rPr>
          <t xml:space="preserve">
</t>
        </r>
      </text>
    </comment>
    <comment ref="F45" authorId="0" shapeId="0" xr:uid="{00000000-0006-0000-0200-00003A000000}">
      <text>
        <r>
          <rPr>
            <b/>
            <sz val="9"/>
            <color indexed="81"/>
            <rFont val="MS P ゴシック"/>
            <family val="3"/>
            <charset val="128"/>
          </rPr>
          <t xml:space="preserve">自動計算
</t>
        </r>
        <r>
          <rPr>
            <sz val="9"/>
            <color indexed="81"/>
            <rFont val="MS P ゴシック"/>
            <family val="3"/>
            <charset val="128"/>
          </rPr>
          <t xml:space="preserve">
</t>
        </r>
      </text>
    </comment>
    <comment ref="G45" authorId="0" shapeId="0" xr:uid="{2791E783-D5ED-4FE9-BE07-138B39EE8E43}">
      <text>
        <r>
          <rPr>
            <b/>
            <sz val="9"/>
            <color indexed="81"/>
            <rFont val="MS P ゴシック"/>
            <family val="3"/>
            <charset val="128"/>
          </rPr>
          <t xml:space="preserve">自動計算
</t>
        </r>
        <r>
          <rPr>
            <sz val="9"/>
            <color indexed="81"/>
            <rFont val="MS P ゴシック"/>
            <family val="3"/>
            <charset val="128"/>
          </rPr>
          <t xml:space="preserve">
</t>
        </r>
      </text>
    </comment>
    <comment ref="H45" authorId="0" shapeId="0" xr:uid="{D9B81577-E8C6-4B41-A8D1-8E0E3C202C6E}">
      <text>
        <r>
          <rPr>
            <b/>
            <sz val="9"/>
            <color indexed="81"/>
            <rFont val="MS P ゴシック"/>
            <family val="3"/>
            <charset val="128"/>
          </rPr>
          <t xml:space="preserve">自動計算
</t>
        </r>
        <r>
          <rPr>
            <sz val="9"/>
            <color indexed="81"/>
            <rFont val="MS P ゴシック"/>
            <family val="3"/>
            <charset val="128"/>
          </rPr>
          <t xml:space="preserve">
</t>
        </r>
      </text>
    </comment>
    <comment ref="I45" authorId="0" shapeId="0" xr:uid="{A5FD54E6-8169-4FDB-9480-94AD8CD9A1B2}">
      <text>
        <r>
          <rPr>
            <b/>
            <sz val="9"/>
            <color indexed="81"/>
            <rFont val="MS P ゴシック"/>
            <family val="3"/>
            <charset val="128"/>
          </rPr>
          <t xml:space="preserve">自動計算
</t>
        </r>
        <r>
          <rPr>
            <sz val="9"/>
            <color indexed="81"/>
            <rFont val="MS P ゴシック"/>
            <family val="3"/>
            <charset val="128"/>
          </rPr>
          <t xml:space="preserve">
</t>
        </r>
      </text>
    </comment>
    <comment ref="J45" authorId="0" shapeId="0" xr:uid="{00000000-0006-0000-0200-00003C000000}">
      <text>
        <r>
          <rPr>
            <b/>
            <sz val="9"/>
            <color indexed="81"/>
            <rFont val="MS P ゴシック"/>
            <family val="3"/>
            <charset val="128"/>
          </rPr>
          <t xml:space="preserve">自動計算
</t>
        </r>
        <r>
          <rPr>
            <sz val="9"/>
            <color indexed="81"/>
            <rFont val="MS P ゴシック"/>
            <family val="3"/>
            <charset val="128"/>
          </rPr>
          <t xml:space="preserve">
</t>
        </r>
      </text>
    </comment>
    <comment ref="J47" authorId="0" shapeId="0" xr:uid="{00000000-0006-0000-0200-00003D000000}">
      <text>
        <r>
          <rPr>
            <b/>
            <sz val="9"/>
            <color indexed="81"/>
            <rFont val="MS P ゴシック"/>
            <family val="3"/>
            <charset val="128"/>
          </rPr>
          <t xml:space="preserve">自動計算
</t>
        </r>
        <r>
          <rPr>
            <sz val="9"/>
            <color indexed="81"/>
            <rFont val="MS P ゴシック"/>
            <family val="3"/>
            <charset val="128"/>
          </rPr>
          <t xml:space="preserve">
</t>
        </r>
      </text>
    </comment>
    <comment ref="B49" authorId="0" shapeId="0" xr:uid="{BBA81F7C-0737-4CD9-A72A-01A58ECD3BEC}">
      <text>
        <r>
          <rPr>
            <b/>
            <sz val="9"/>
            <color indexed="81"/>
            <rFont val="MS P ゴシック"/>
            <family val="3"/>
            <charset val="128"/>
          </rPr>
          <t xml:space="preserve">自動計算
</t>
        </r>
        <r>
          <rPr>
            <sz val="9"/>
            <color indexed="81"/>
            <rFont val="MS P ゴシック"/>
            <family val="3"/>
            <charset val="128"/>
          </rPr>
          <t xml:space="preserve">
</t>
        </r>
      </text>
    </comment>
    <comment ref="C49" authorId="0" shapeId="0" xr:uid="{00000000-0006-0000-0200-00003F000000}">
      <text>
        <r>
          <rPr>
            <b/>
            <sz val="9"/>
            <color indexed="81"/>
            <rFont val="MS P ゴシック"/>
            <family val="3"/>
            <charset val="128"/>
          </rPr>
          <t xml:space="preserve">自動計算
</t>
        </r>
        <r>
          <rPr>
            <sz val="9"/>
            <color indexed="81"/>
            <rFont val="MS P ゴシック"/>
            <family val="3"/>
            <charset val="128"/>
          </rPr>
          <t xml:space="preserve">
</t>
        </r>
      </text>
    </comment>
    <comment ref="D49" authorId="0" shapeId="0" xr:uid="{00000000-0006-0000-0200-000040000000}">
      <text>
        <r>
          <rPr>
            <b/>
            <sz val="9"/>
            <color indexed="81"/>
            <rFont val="MS P ゴシック"/>
            <family val="3"/>
            <charset val="128"/>
          </rPr>
          <t xml:space="preserve">自動計算
</t>
        </r>
        <r>
          <rPr>
            <sz val="9"/>
            <color indexed="81"/>
            <rFont val="MS P ゴシック"/>
            <family val="3"/>
            <charset val="128"/>
          </rPr>
          <t xml:space="preserve">
</t>
        </r>
      </text>
    </comment>
    <comment ref="E49" authorId="0" shapeId="0" xr:uid="{00000000-0006-0000-0200-000041000000}">
      <text>
        <r>
          <rPr>
            <b/>
            <sz val="9"/>
            <color indexed="81"/>
            <rFont val="MS P ゴシック"/>
            <family val="3"/>
            <charset val="128"/>
          </rPr>
          <t xml:space="preserve">自動計算
</t>
        </r>
        <r>
          <rPr>
            <sz val="9"/>
            <color indexed="81"/>
            <rFont val="MS P ゴシック"/>
            <family val="3"/>
            <charset val="128"/>
          </rPr>
          <t xml:space="preserve">
</t>
        </r>
      </text>
    </comment>
    <comment ref="F49" authorId="0" shapeId="0" xr:uid="{00000000-0006-0000-0200-000042000000}">
      <text>
        <r>
          <rPr>
            <b/>
            <sz val="9"/>
            <color indexed="81"/>
            <rFont val="MS P ゴシック"/>
            <family val="3"/>
            <charset val="128"/>
          </rPr>
          <t xml:space="preserve">自動計算
</t>
        </r>
        <r>
          <rPr>
            <sz val="9"/>
            <color indexed="81"/>
            <rFont val="MS P ゴシック"/>
            <family val="3"/>
            <charset val="128"/>
          </rPr>
          <t xml:space="preserve">
</t>
        </r>
      </text>
    </comment>
    <comment ref="G49" authorId="0" shapeId="0" xr:uid="{F1E51E64-66EB-4891-A7C9-935B3C2B29E9}">
      <text>
        <r>
          <rPr>
            <b/>
            <sz val="9"/>
            <color indexed="81"/>
            <rFont val="MS P ゴシック"/>
            <family val="3"/>
            <charset val="128"/>
          </rPr>
          <t xml:space="preserve">自動計算
</t>
        </r>
        <r>
          <rPr>
            <sz val="9"/>
            <color indexed="81"/>
            <rFont val="MS P ゴシック"/>
            <family val="3"/>
            <charset val="128"/>
          </rPr>
          <t xml:space="preserve">
</t>
        </r>
      </text>
    </comment>
    <comment ref="H49" authorId="0" shapeId="0" xr:uid="{74F8B878-F236-4A72-B4C4-17C6EFA1961E}">
      <text>
        <r>
          <rPr>
            <b/>
            <sz val="9"/>
            <color indexed="81"/>
            <rFont val="MS P ゴシック"/>
            <family val="3"/>
            <charset val="128"/>
          </rPr>
          <t xml:space="preserve">自動計算
</t>
        </r>
        <r>
          <rPr>
            <sz val="9"/>
            <color indexed="81"/>
            <rFont val="MS P ゴシック"/>
            <family val="3"/>
            <charset val="128"/>
          </rPr>
          <t xml:space="preserve">
</t>
        </r>
      </text>
    </comment>
    <comment ref="I49" authorId="0" shapeId="0" xr:uid="{7F0327D5-F27F-46DA-AEC3-C7ABB2F5E7F0}">
      <text>
        <r>
          <rPr>
            <b/>
            <sz val="9"/>
            <color indexed="81"/>
            <rFont val="MS P ゴシック"/>
            <family val="3"/>
            <charset val="128"/>
          </rPr>
          <t xml:space="preserve">自動計算
</t>
        </r>
        <r>
          <rPr>
            <sz val="9"/>
            <color indexed="81"/>
            <rFont val="MS P ゴシック"/>
            <family val="3"/>
            <charset val="128"/>
          </rPr>
          <t xml:space="preserve">
</t>
        </r>
      </text>
    </comment>
    <comment ref="J49" authorId="0" shapeId="0" xr:uid="{00000000-0006-0000-0200-000044000000}">
      <text>
        <r>
          <rPr>
            <b/>
            <sz val="9"/>
            <color indexed="81"/>
            <rFont val="MS P ゴシック"/>
            <family val="3"/>
            <charset val="128"/>
          </rPr>
          <t xml:space="preserve">自動計算
</t>
        </r>
        <r>
          <rPr>
            <sz val="9"/>
            <color indexed="81"/>
            <rFont val="MS P ゴシック"/>
            <family val="3"/>
            <charset val="128"/>
          </rPr>
          <t xml:space="preserve">
</t>
        </r>
      </text>
    </comment>
    <comment ref="B56" authorId="0" shapeId="0" xr:uid="{1A969854-ED52-4B04-928B-B616AFE770BB}">
      <text>
        <r>
          <rPr>
            <b/>
            <sz val="9"/>
            <color indexed="81"/>
            <rFont val="MS P ゴシック"/>
            <family val="3"/>
            <charset val="128"/>
          </rPr>
          <t xml:space="preserve">自動計算
</t>
        </r>
        <r>
          <rPr>
            <sz val="9"/>
            <color indexed="81"/>
            <rFont val="MS P ゴシック"/>
            <family val="3"/>
            <charset val="128"/>
          </rPr>
          <t xml:space="preserve">
</t>
        </r>
      </text>
    </comment>
    <comment ref="C56" authorId="0" shapeId="0" xr:uid="{00000000-0006-0000-0200-000047000000}">
      <text>
        <r>
          <rPr>
            <b/>
            <sz val="9"/>
            <color indexed="81"/>
            <rFont val="MS P ゴシック"/>
            <family val="3"/>
            <charset val="128"/>
          </rPr>
          <t xml:space="preserve">自動計算
</t>
        </r>
        <r>
          <rPr>
            <sz val="9"/>
            <color indexed="81"/>
            <rFont val="MS P ゴシック"/>
            <family val="3"/>
            <charset val="128"/>
          </rPr>
          <t xml:space="preserve">
</t>
        </r>
      </text>
    </comment>
    <comment ref="D56" authorId="0" shapeId="0" xr:uid="{00000000-0006-0000-0200-000048000000}">
      <text>
        <r>
          <rPr>
            <b/>
            <sz val="9"/>
            <color indexed="81"/>
            <rFont val="MS P ゴシック"/>
            <family val="3"/>
            <charset val="128"/>
          </rPr>
          <t xml:space="preserve">自動計算
</t>
        </r>
        <r>
          <rPr>
            <sz val="9"/>
            <color indexed="81"/>
            <rFont val="MS P ゴシック"/>
            <family val="3"/>
            <charset val="128"/>
          </rPr>
          <t xml:space="preserve">
</t>
        </r>
      </text>
    </comment>
    <comment ref="E56" authorId="0" shapeId="0" xr:uid="{00000000-0006-0000-0200-000049000000}">
      <text>
        <r>
          <rPr>
            <b/>
            <sz val="9"/>
            <color indexed="81"/>
            <rFont val="MS P ゴシック"/>
            <family val="3"/>
            <charset val="128"/>
          </rPr>
          <t xml:space="preserve">自動計算
</t>
        </r>
        <r>
          <rPr>
            <sz val="9"/>
            <color indexed="81"/>
            <rFont val="MS P ゴシック"/>
            <family val="3"/>
            <charset val="128"/>
          </rPr>
          <t xml:space="preserve">
</t>
        </r>
      </text>
    </comment>
    <comment ref="F56" authorId="0" shapeId="0" xr:uid="{00000000-0006-0000-0200-00004A000000}">
      <text>
        <r>
          <rPr>
            <b/>
            <sz val="9"/>
            <color indexed="81"/>
            <rFont val="MS P ゴシック"/>
            <family val="3"/>
            <charset val="128"/>
          </rPr>
          <t xml:space="preserve">自動計算
</t>
        </r>
        <r>
          <rPr>
            <sz val="9"/>
            <color indexed="81"/>
            <rFont val="MS P ゴシック"/>
            <family val="3"/>
            <charset val="128"/>
          </rPr>
          <t xml:space="preserve">
</t>
        </r>
      </text>
    </comment>
    <comment ref="G56" authorId="0" shapeId="0" xr:uid="{7EAAC46F-DD82-4902-B0A2-E78BBC9B1EE5}">
      <text>
        <r>
          <rPr>
            <b/>
            <sz val="9"/>
            <color indexed="81"/>
            <rFont val="MS P ゴシック"/>
            <family val="3"/>
            <charset val="128"/>
          </rPr>
          <t xml:space="preserve">自動計算
</t>
        </r>
        <r>
          <rPr>
            <sz val="9"/>
            <color indexed="81"/>
            <rFont val="MS P ゴシック"/>
            <family val="3"/>
            <charset val="128"/>
          </rPr>
          <t xml:space="preserve">
</t>
        </r>
      </text>
    </comment>
    <comment ref="H56" authorId="0" shapeId="0" xr:uid="{B533BB5D-898D-44D0-9879-129CABB662C3}">
      <text>
        <r>
          <rPr>
            <b/>
            <sz val="9"/>
            <color indexed="81"/>
            <rFont val="MS P ゴシック"/>
            <family val="3"/>
            <charset val="128"/>
          </rPr>
          <t xml:space="preserve">自動計算
</t>
        </r>
        <r>
          <rPr>
            <sz val="9"/>
            <color indexed="81"/>
            <rFont val="MS P ゴシック"/>
            <family val="3"/>
            <charset val="128"/>
          </rPr>
          <t xml:space="preserve">
</t>
        </r>
      </text>
    </comment>
    <comment ref="I56" authorId="0" shapeId="0" xr:uid="{BDFFCC43-A7E7-4492-99F8-9627FE5FD0C5}">
      <text>
        <r>
          <rPr>
            <b/>
            <sz val="9"/>
            <color indexed="81"/>
            <rFont val="MS P ゴシック"/>
            <family val="3"/>
            <charset val="128"/>
          </rPr>
          <t xml:space="preserve">自動計算
</t>
        </r>
        <r>
          <rPr>
            <sz val="9"/>
            <color indexed="81"/>
            <rFont val="MS P ゴシック"/>
            <family val="3"/>
            <charset val="128"/>
          </rPr>
          <t xml:space="preserve">
</t>
        </r>
      </text>
    </comment>
    <comment ref="B57" authorId="0" shapeId="0" xr:uid="{D8371D06-05D0-4F89-A169-41FDB58F170F}">
      <text>
        <r>
          <rPr>
            <b/>
            <sz val="9"/>
            <color indexed="81"/>
            <rFont val="MS P ゴシック"/>
            <family val="3"/>
            <charset val="128"/>
          </rPr>
          <t xml:space="preserve">自動計算
</t>
        </r>
        <r>
          <rPr>
            <sz val="9"/>
            <color indexed="81"/>
            <rFont val="MS P ゴシック"/>
            <family val="3"/>
            <charset val="128"/>
          </rPr>
          <t xml:space="preserve">
</t>
        </r>
      </text>
    </comment>
    <comment ref="C57" authorId="0" shapeId="0" xr:uid="{00000000-0006-0000-0200-00004D000000}">
      <text>
        <r>
          <rPr>
            <b/>
            <sz val="9"/>
            <color indexed="81"/>
            <rFont val="MS P ゴシック"/>
            <family val="3"/>
            <charset val="128"/>
          </rPr>
          <t xml:space="preserve">自動計算
</t>
        </r>
        <r>
          <rPr>
            <sz val="9"/>
            <color indexed="81"/>
            <rFont val="MS P ゴシック"/>
            <family val="3"/>
            <charset val="128"/>
          </rPr>
          <t xml:space="preserve">
</t>
        </r>
      </text>
    </comment>
    <comment ref="D57" authorId="0" shapeId="0" xr:uid="{00000000-0006-0000-0200-00004E000000}">
      <text>
        <r>
          <rPr>
            <b/>
            <sz val="9"/>
            <color indexed="81"/>
            <rFont val="MS P ゴシック"/>
            <family val="3"/>
            <charset val="128"/>
          </rPr>
          <t xml:space="preserve">自動計算
</t>
        </r>
        <r>
          <rPr>
            <sz val="9"/>
            <color indexed="81"/>
            <rFont val="MS P ゴシック"/>
            <family val="3"/>
            <charset val="128"/>
          </rPr>
          <t xml:space="preserve">
</t>
        </r>
      </text>
    </comment>
    <comment ref="E57" authorId="0" shapeId="0" xr:uid="{00000000-0006-0000-0200-00004F000000}">
      <text>
        <r>
          <rPr>
            <b/>
            <sz val="9"/>
            <color indexed="81"/>
            <rFont val="MS P ゴシック"/>
            <family val="3"/>
            <charset val="128"/>
          </rPr>
          <t xml:space="preserve">自動計算
</t>
        </r>
        <r>
          <rPr>
            <sz val="9"/>
            <color indexed="81"/>
            <rFont val="MS P ゴシック"/>
            <family val="3"/>
            <charset val="128"/>
          </rPr>
          <t xml:space="preserve">
</t>
        </r>
      </text>
    </comment>
    <comment ref="F57" authorId="0" shapeId="0" xr:uid="{00000000-0006-0000-0200-000050000000}">
      <text>
        <r>
          <rPr>
            <b/>
            <sz val="9"/>
            <color indexed="81"/>
            <rFont val="MS P ゴシック"/>
            <family val="3"/>
            <charset val="128"/>
          </rPr>
          <t xml:space="preserve">自動計算
</t>
        </r>
        <r>
          <rPr>
            <sz val="9"/>
            <color indexed="81"/>
            <rFont val="MS P ゴシック"/>
            <family val="3"/>
            <charset val="128"/>
          </rPr>
          <t xml:space="preserve">
</t>
        </r>
      </text>
    </comment>
    <comment ref="G57" authorId="0" shapeId="0" xr:uid="{91587423-47BB-4EBC-9B13-D99C49243809}">
      <text>
        <r>
          <rPr>
            <b/>
            <sz val="9"/>
            <color indexed="81"/>
            <rFont val="MS P ゴシック"/>
            <family val="3"/>
            <charset val="128"/>
          </rPr>
          <t xml:space="preserve">自動計算
</t>
        </r>
        <r>
          <rPr>
            <sz val="9"/>
            <color indexed="81"/>
            <rFont val="MS P ゴシック"/>
            <family val="3"/>
            <charset val="128"/>
          </rPr>
          <t xml:space="preserve">
</t>
        </r>
      </text>
    </comment>
    <comment ref="H57" authorId="0" shapeId="0" xr:uid="{097EE9D4-41F9-4008-B16C-337176500692}">
      <text>
        <r>
          <rPr>
            <b/>
            <sz val="9"/>
            <color indexed="81"/>
            <rFont val="MS P ゴシック"/>
            <family val="3"/>
            <charset val="128"/>
          </rPr>
          <t xml:space="preserve">自動計算
</t>
        </r>
        <r>
          <rPr>
            <sz val="9"/>
            <color indexed="81"/>
            <rFont val="MS P ゴシック"/>
            <family val="3"/>
            <charset val="128"/>
          </rPr>
          <t xml:space="preserve">
</t>
        </r>
      </text>
    </comment>
    <comment ref="I57" authorId="0" shapeId="0" xr:uid="{02A76017-B7F3-4553-98F3-F09A907991B1}">
      <text>
        <r>
          <rPr>
            <b/>
            <sz val="9"/>
            <color indexed="81"/>
            <rFont val="MS P ゴシック"/>
            <family val="3"/>
            <charset val="128"/>
          </rPr>
          <t xml:space="preserve">自動計算
</t>
        </r>
        <r>
          <rPr>
            <sz val="9"/>
            <color indexed="81"/>
            <rFont val="MS P ゴシック"/>
            <family val="3"/>
            <charset val="128"/>
          </rPr>
          <t xml:space="preserve">
</t>
        </r>
      </text>
    </comment>
    <comment ref="J57" authorId="0" shapeId="0" xr:uid="{00000000-0006-0000-0200-000052000000}">
      <text>
        <r>
          <rPr>
            <b/>
            <sz val="9"/>
            <color indexed="81"/>
            <rFont val="MS P ゴシック"/>
            <family val="3"/>
            <charset val="128"/>
          </rPr>
          <t xml:space="preserve">自動計算
</t>
        </r>
        <r>
          <rPr>
            <sz val="9"/>
            <color indexed="81"/>
            <rFont val="MS P ゴシック"/>
            <family val="3"/>
            <charset val="128"/>
          </rPr>
          <t xml:space="preserve">
</t>
        </r>
      </text>
    </comment>
    <comment ref="J58" authorId="0" shapeId="0" xr:uid="{00000000-0006-0000-0200-000053000000}">
      <text>
        <r>
          <rPr>
            <b/>
            <sz val="9"/>
            <color indexed="81"/>
            <rFont val="MS P ゴシック"/>
            <family val="3"/>
            <charset val="128"/>
          </rPr>
          <t xml:space="preserve">自動計算
</t>
        </r>
        <r>
          <rPr>
            <sz val="9"/>
            <color indexed="81"/>
            <rFont val="MS P ゴシック"/>
            <family val="3"/>
            <charset val="128"/>
          </rPr>
          <t xml:space="preserve">
</t>
        </r>
      </text>
    </comment>
    <comment ref="J60" authorId="0" shapeId="0" xr:uid="{00000000-0006-0000-0200-000054000000}">
      <text>
        <r>
          <rPr>
            <b/>
            <sz val="9"/>
            <color indexed="81"/>
            <rFont val="MS P ゴシック"/>
            <family val="3"/>
            <charset val="128"/>
          </rPr>
          <t xml:space="preserve">自動計算
</t>
        </r>
        <r>
          <rPr>
            <sz val="9"/>
            <color indexed="81"/>
            <rFont val="MS P ゴシック"/>
            <family val="3"/>
            <charset val="128"/>
          </rPr>
          <t xml:space="preserve">
</t>
        </r>
      </text>
    </comment>
    <comment ref="J62" authorId="0" shapeId="0" xr:uid="{00000000-0006-0000-0200-000055000000}">
      <text>
        <r>
          <rPr>
            <b/>
            <sz val="9"/>
            <color indexed="81"/>
            <rFont val="MS P ゴシック"/>
            <family val="3"/>
            <charset val="128"/>
          </rPr>
          <t xml:space="preserve">自動計算
</t>
        </r>
        <r>
          <rPr>
            <sz val="9"/>
            <color indexed="81"/>
            <rFont val="MS P ゴシック"/>
            <family val="3"/>
            <charset val="128"/>
          </rPr>
          <t xml:space="preserve">
</t>
        </r>
      </text>
    </comment>
    <comment ref="J64" authorId="0" shapeId="0" xr:uid="{00000000-0006-0000-0200-000056000000}">
      <text>
        <r>
          <rPr>
            <b/>
            <sz val="9"/>
            <color indexed="81"/>
            <rFont val="MS P ゴシック"/>
            <family val="3"/>
            <charset val="128"/>
          </rPr>
          <t xml:space="preserve">自動計算
</t>
        </r>
        <r>
          <rPr>
            <sz val="9"/>
            <color indexed="81"/>
            <rFont val="MS P ゴシック"/>
            <family val="3"/>
            <charset val="128"/>
          </rPr>
          <t xml:space="preserve">
</t>
        </r>
      </text>
    </comment>
    <comment ref="J66" authorId="0" shapeId="0" xr:uid="{00000000-0006-0000-0200-000057000000}">
      <text>
        <r>
          <rPr>
            <b/>
            <sz val="9"/>
            <color indexed="81"/>
            <rFont val="MS P ゴシック"/>
            <family val="3"/>
            <charset val="128"/>
          </rPr>
          <t xml:space="preserve">自動計算
</t>
        </r>
        <r>
          <rPr>
            <sz val="9"/>
            <color indexed="81"/>
            <rFont val="MS P ゴシック"/>
            <family val="3"/>
            <charset val="128"/>
          </rPr>
          <t xml:space="preserve">
</t>
        </r>
      </text>
    </comment>
    <comment ref="A68" authorId="0" shapeId="0" xr:uid="{9184628F-3D4D-4AE2-AF44-AE260F790788}">
      <text>
        <r>
          <rPr>
            <b/>
            <sz val="9"/>
            <color indexed="81"/>
            <rFont val="MS P ゴシック"/>
            <family val="3"/>
            <charset val="128"/>
          </rPr>
          <t>「管理運営機関設置の有無」で「有」とした場合のみ表示されます</t>
        </r>
      </text>
    </comment>
    <comment ref="J68" authorId="0" shapeId="0" xr:uid="{00000000-0006-0000-0200-000058000000}">
      <text>
        <r>
          <rPr>
            <b/>
            <sz val="9"/>
            <color indexed="81"/>
            <rFont val="MS P ゴシック"/>
            <family val="3"/>
            <charset val="128"/>
          </rPr>
          <t xml:space="preserve">自動計算
</t>
        </r>
        <r>
          <rPr>
            <sz val="9"/>
            <color indexed="81"/>
            <rFont val="MS P ゴシック"/>
            <family val="3"/>
            <charset val="128"/>
          </rPr>
          <t xml:space="preserve">
</t>
        </r>
      </text>
    </comment>
    <comment ref="B70" authorId="0" shapeId="0" xr:uid="{F5F0189D-A6E7-4705-B95F-D4BABDEE99CD}">
      <text>
        <r>
          <rPr>
            <b/>
            <sz val="9"/>
            <color indexed="81"/>
            <rFont val="MS P ゴシック"/>
            <family val="3"/>
            <charset val="128"/>
          </rPr>
          <t xml:space="preserve">自動計算
</t>
        </r>
        <r>
          <rPr>
            <sz val="9"/>
            <color indexed="81"/>
            <rFont val="MS P ゴシック"/>
            <family val="3"/>
            <charset val="128"/>
          </rPr>
          <t xml:space="preserve">
</t>
        </r>
      </text>
    </comment>
    <comment ref="C70" authorId="0" shapeId="0" xr:uid="{00000000-0006-0000-0200-00005A000000}">
      <text>
        <r>
          <rPr>
            <b/>
            <sz val="9"/>
            <color indexed="81"/>
            <rFont val="MS P ゴシック"/>
            <family val="3"/>
            <charset val="128"/>
          </rPr>
          <t xml:space="preserve">自動計算
</t>
        </r>
        <r>
          <rPr>
            <sz val="9"/>
            <color indexed="81"/>
            <rFont val="MS P ゴシック"/>
            <family val="3"/>
            <charset val="128"/>
          </rPr>
          <t xml:space="preserve">
</t>
        </r>
      </text>
    </comment>
    <comment ref="D70" authorId="0" shapeId="0" xr:uid="{00000000-0006-0000-0200-00005B000000}">
      <text>
        <r>
          <rPr>
            <b/>
            <sz val="9"/>
            <color indexed="81"/>
            <rFont val="MS P ゴシック"/>
            <family val="3"/>
            <charset val="128"/>
          </rPr>
          <t xml:space="preserve">自動計算
</t>
        </r>
        <r>
          <rPr>
            <sz val="9"/>
            <color indexed="81"/>
            <rFont val="MS P ゴシック"/>
            <family val="3"/>
            <charset val="128"/>
          </rPr>
          <t xml:space="preserve">
</t>
        </r>
      </text>
    </comment>
    <comment ref="E70" authorId="0" shapeId="0" xr:uid="{00000000-0006-0000-0200-00005C000000}">
      <text>
        <r>
          <rPr>
            <b/>
            <sz val="9"/>
            <color indexed="81"/>
            <rFont val="MS P ゴシック"/>
            <family val="3"/>
            <charset val="128"/>
          </rPr>
          <t xml:space="preserve">自動計算
</t>
        </r>
        <r>
          <rPr>
            <sz val="9"/>
            <color indexed="81"/>
            <rFont val="MS P ゴシック"/>
            <family val="3"/>
            <charset val="128"/>
          </rPr>
          <t xml:space="preserve">
</t>
        </r>
      </text>
    </comment>
    <comment ref="F70" authorId="0" shapeId="0" xr:uid="{00000000-0006-0000-0200-00005D000000}">
      <text>
        <r>
          <rPr>
            <b/>
            <sz val="9"/>
            <color indexed="81"/>
            <rFont val="MS P ゴシック"/>
            <family val="3"/>
            <charset val="128"/>
          </rPr>
          <t xml:space="preserve">自動計算
</t>
        </r>
        <r>
          <rPr>
            <sz val="9"/>
            <color indexed="81"/>
            <rFont val="MS P ゴシック"/>
            <family val="3"/>
            <charset val="128"/>
          </rPr>
          <t xml:space="preserve">
</t>
        </r>
      </text>
    </comment>
    <comment ref="G70" authorId="0" shapeId="0" xr:uid="{9EAE6DD7-5FC5-4DB8-879E-948295DC2090}">
      <text>
        <r>
          <rPr>
            <b/>
            <sz val="9"/>
            <color indexed="81"/>
            <rFont val="MS P ゴシック"/>
            <family val="3"/>
            <charset val="128"/>
          </rPr>
          <t xml:space="preserve">自動計算
</t>
        </r>
        <r>
          <rPr>
            <sz val="9"/>
            <color indexed="81"/>
            <rFont val="MS P ゴシック"/>
            <family val="3"/>
            <charset val="128"/>
          </rPr>
          <t xml:space="preserve">
</t>
        </r>
      </text>
    </comment>
    <comment ref="H70" authorId="0" shapeId="0" xr:uid="{CFF3724F-013F-4602-926F-095B42870B66}">
      <text>
        <r>
          <rPr>
            <b/>
            <sz val="9"/>
            <color indexed="81"/>
            <rFont val="MS P ゴシック"/>
            <family val="3"/>
            <charset val="128"/>
          </rPr>
          <t xml:space="preserve">自動計算
</t>
        </r>
        <r>
          <rPr>
            <sz val="9"/>
            <color indexed="81"/>
            <rFont val="MS P ゴシック"/>
            <family val="3"/>
            <charset val="128"/>
          </rPr>
          <t xml:space="preserve">
</t>
        </r>
      </text>
    </comment>
    <comment ref="I70" authorId="0" shapeId="0" xr:uid="{06CA04A2-5D90-41F3-9DE5-FFC00562402C}">
      <text>
        <r>
          <rPr>
            <b/>
            <sz val="9"/>
            <color indexed="81"/>
            <rFont val="MS P ゴシック"/>
            <family val="3"/>
            <charset val="128"/>
          </rPr>
          <t xml:space="preserve">自動計算
</t>
        </r>
        <r>
          <rPr>
            <sz val="9"/>
            <color indexed="81"/>
            <rFont val="MS P ゴシック"/>
            <family val="3"/>
            <charset val="128"/>
          </rPr>
          <t xml:space="preserve">
</t>
        </r>
      </text>
    </comment>
    <comment ref="J70" authorId="0" shapeId="0" xr:uid="{00000000-0006-0000-0200-00005F000000}">
      <text>
        <r>
          <rPr>
            <b/>
            <sz val="9"/>
            <color indexed="81"/>
            <rFont val="MS P ゴシック"/>
            <family val="3"/>
            <charset val="128"/>
          </rPr>
          <t xml:space="preserve">自動計算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O6" authorId="0" shapeId="0" xr:uid="{49BBB80E-55A7-4A30-AC2D-FB649A23CBED}">
      <text>
        <r>
          <rPr>
            <sz val="9"/>
            <color indexed="81"/>
            <rFont val="MS P ゴシック"/>
            <family val="3"/>
            <charset val="128"/>
          </rPr>
          <t xml:space="preserve">自動計算
</t>
        </r>
      </text>
    </comment>
    <comment ref="P6" authorId="0" shapeId="0" xr:uid="{CDD4C7B4-B69F-46BB-AC85-F16E91C708D7}">
      <text>
        <r>
          <rPr>
            <sz val="9"/>
            <color indexed="81"/>
            <rFont val="MS P ゴシック"/>
            <family val="3"/>
            <charset val="128"/>
          </rPr>
          <t xml:space="preserve">自動計算
</t>
        </r>
      </text>
    </comment>
    <comment ref="Q6" authorId="0" shapeId="0" xr:uid="{CDE941A0-1012-4C4A-B18A-8341AE0246C0}">
      <text>
        <r>
          <rPr>
            <sz val="9"/>
            <color indexed="81"/>
            <rFont val="MS P ゴシック"/>
            <family val="3"/>
            <charset val="128"/>
          </rPr>
          <t xml:space="preserve">自動計算
</t>
        </r>
      </text>
    </comment>
    <comment ref="R6" authorId="0" shapeId="0" xr:uid="{833C2023-8FA1-4F84-8E3B-6187DE1913D8}">
      <text>
        <r>
          <rPr>
            <sz val="9"/>
            <color indexed="81"/>
            <rFont val="MS P ゴシック"/>
            <family val="3"/>
            <charset val="128"/>
          </rPr>
          <t xml:space="preserve">自動計算
</t>
        </r>
      </text>
    </comment>
    <comment ref="O8" authorId="0" shapeId="0" xr:uid="{E41EEC78-69AD-4F8D-B51F-286453BF40A7}">
      <text>
        <r>
          <rPr>
            <sz val="9"/>
            <color indexed="81"/>
            <rFont val="MS P ゴシック"/>
            <family val="3"/>
            <charset val="128"/>
          </rPr>
          <t xml:space="preserve">自動計算
</t>
        </r>
      </text>
    </comment>
    <comment ref="Q8" authorId="0" shapeId="0" xr:uid="{4935FB95-6C7F-414B-9823-030F65A47D4A}">
      <text>
        <r>
          <rPr>
            <sz val="9"/>
            <color indexed="81"/>
            <rFont val="MS P ゴシック"/>
            <family val="3"/>
            <charset val="128"/>
          </rPr>
          <t xml:space="preserve">自動計算
</t>
        </r>
      </text>
    </comment>
    <comment ref="R8" authorId="0" shapeId="0" xr:uid="{7583689D-7168-40F3-835E-A2A41D3686AA}">
      <text>
        <r>
          <rPr>
            <sz val="9"/>
            <color indexed="81"/>
            <rFont val="MS P ゴシック"/>
            <family val="3"/>
            <charset val="128"/>
          </rPr>
          <t xml:space="preserve">自動計算
</t>
        </r>
      </text>
    </comment>
    <comment ref="O11" authorId="0" shapeId="0" xr:uid="{506789C0-5602-4903-9098-6E46E10BE735}">
      <text>
        <r>
          <rPr>
            <sz val="9"/>
            <color indexed="81"/>
            <rFont val="MS P ゴシック"/>
            <family val="3"/>
            <charset val="128"/>
          </rPr>
          <t xml:space="preserve">自動計算
</t>
        </r>
      </text>
    </comment>
    <comment ref="P11" authorId="0" shapeId="0" xr:uid="{3C0B3035-3BD2-4AD1-9326-A04C362C70E5}">
      <text>
        <r>
          <rPr>
            <sz val="9"/>
            <color indexed="81"/>
            <rFont val="MS P ゴシック"/>
            <family val="3"/>
            <charset val="128"/>
          </rPr>
          <t xml:space="preserve">自動計算
</t>
        </r>
      </text>
    </comment>
    <comment ref="Q11" authorId="0" shapeId="0" xr:uid="{4514E92D-8F60-4AED-8393-3276319B1CE1}">
      <text>
        <r>
          <rPr>
            <sz val="9"/>
            <color indexed="81"/>
            <rFont val="MS P ゴシック"/>
            <family val="3"/>
            <charset val="128"/>
          </rPr>
          <t xml:space="preserve">自動計算
</t>
        </r>
      </text>
    </comment>
    <comment ref="R11" authorId="0" shapeId="0" xr:uid="{CB28209F-20A7-4F5B-B8CA-0E68CD5ABE86}">
      <text>
        <r>
          <rPr>
            <sz val="9"/>
            <color indexed="81"/>
            <rFont val="MS P ゴシック"/>
            <family val="3"/>
            <charset val="128"/>
          </rPr>
          <t xml:space="preserve">自動計算
</t>
        </r>
      </text>
    </comment>
    <comment ref="G15" authorId="0" shapeId="0" xr:uid="{F9BDD1B4-DB27-49B1-BE22-EFE21DE1444C}">
      <text>
        <r>
          <rPr>
            <sz val="9"/>
            <color indexed="81"/>
            <rFont val="MS P ゴシック"/>
            <family val="3"/>
            <charset val="128"/>
          </rPr>
          <t xml:space="preserve">様式Ⅲー３より自動入力
</t>
        </r>
      </text>
    </comment>
    <comment ref="O17" authorId="0" shapeId="0" xr:uid="{DC95B12E-399B-4371-B137-11981F5285FB}">
      <text>
        <r>
          <rPr>
            <sz val="9"/>
            <color indexed="81"/>
            <rFont val="MS P ゴシック"/>
            <family val="3"/>
            <charset val="128"/>
          </rPr>
          <t xml:space="preserve">自動計算
</t>
        </r>
      </text>
    </comment>
    <comment ref="P17" authorId="0" shapeId="0" xr:uid="{A1ECAD7F-9EFD-416D-ABBA-69EA8EAF4B24}">
      <text>
        <r>
          <rPr>
            <sz val="9"/>
            <color indexed="81"/>
            <rFont val="MS P ゴシック"/>
            <family val="3"/>
            <charset val="128"/>
          </rPr>
          <t xml:space="preserve">自動計算
</t>
        </r>
      </text>
    </comment>
    <comment ref="Q17" authorId="0" shapeId="0" xr:uid="{63799AD8-EE1F-4348-A278-7CBCBB3909B8}">
      <text>
        <r>
          <rPr>
            <sz val="9"/>
            <color indexed="81"/>
            <rFont val="MS P ゴシック"/>
            <family val="3"/>
            <charset val="128"/>
          </rPr>
          <t xml:space="preserve">自動計算
</t>
        </r>
      </text>
    </comment>
    <comment ref="R17" authorId="0" shapeId="0" xr:uid="{E489CC3B-DF63-4A40-B076-F3D8FC3A709E}">
      <text>
        <r>
          <rPr>
            <sz val="9"/>
            <color indexed="81"/>
            <rFont val="MS P ゴシック"/>
            <family val="3"/>
            <charset val="128"/>
          </rPr>
          <t xml:space="preserve">自動計算
</t>
        </r>
      </text>
    </comment>
    <comment ref="O19" authorId="0" shapeId="0" xr:uid="{C2695076-A52C-4015-BA60-451B990E3CCE}">
      <text>
        <r>
          <rPr>
            <sz val="9"/>
            <color indexed="81"/>
            <rFont val="MS P ゴシック"/>
            <family val="3"/>
            <charset val="128"/>
          </rPr>
          <t xml:space="preserve">自動計算
</t>
        </r>
      </text>
    </comment>
    <comment ref="P19" authorId="0" shapeId="0" xr:uid="{1DF09D19-8B18-4DD8-B43C-2B4525A3CF25}">
      <text>
        <r>
          <rPr>
            <sz val="9"/>
            <color indexed="81"/>
            <rFont val="MS P ゴシック"/>
            <family val="3"/>
            <charset val="128"/>
          </rPr>
          <t xml:space="preserve">自動計算
</t>
        </r>
      </text>
    </comment>
    <comment ref="Q19" authorId="0" shapeId="0" xr:uid="{A1A40EAF-7E33-4CD9-99A9-2B8A46A653E7}">
      <text>
        <r>
          <rPr>
            <sz val="9"/>
            <color indexed="81"/>
            <rFont val="MS P ゴシック"/>
            <family val="3"/>
            <charset val="128"/>
          </rPr>
          <t xml:space="preserve">自動計算
</t>
        </r>
      </text>
    </comment>
    <comment ref="R19" authorId="0" shapeId="0" xr:uid="{26B33AF3-EACE-49F4-AF30-FB95126B98FC}">
      <text>
        <r>
          <rPr>
            <sz val="9"/>
            <color indexed="81"/>
            <rFont val="MS P ゴシック"/>
            <family val="3"/>
            <charset val="128"/>
          </rPr>
          <t xml:space="preserve">自動計算
</t>
        </r>
      </text>
    </comment>
    <comment ref="O21" authorId="0" shapeId="0" xr:uid="{6B48861D-34AE-437A-93C3-8C9F0171348D}">
      <text>
        <r>
          <rPr>
            <sz val="9"/>
            <color indexed="81"/>
            <rFont val="MS P ゴシック"/>
            <family val="3"/>
            <charset val="128"/>
          </rPr>
          <t xml:space="preserve">自動計算
</t>
        </r>
      </text>
    </comment>
    <comment ref="P21" authorId="0" shapeId="0" xr:uid="{1B7DB228-434A-450B-A876-9C74EEE7CA4D}">
      <text>
        <r>
          <rPr>
            <sz val="9"/>
            <color indexed="81"/>
            <rFont val="MS P ゴシック"/>
            <family val="3"/>
            <charset val="128"/>
          </rPr>
          <t xml:space="preserve">自動計算
</t>
        </r>
      </text>
    </comment>
    <comment ref="Q21" authorId="0" shapeId="0" xr:uid="{6AA26F9B-AC08-49FE-BFAD-1B73DC6D7C6B}">
      <text>
        <r>
          <rPr>
            <sz val="9"/>
            <color indexed="81"/>
            <rFont val="MS P ゴシック"/>
            <family val="3"/>
            <charset val="128"/>
          </rPr>
          <t xml:space="preserve">自動計算
</t>
        </r>
      </text>
    </comment>
    <comment ref="R21" authorId="0" shapeId="0" xr:uid="{D17844B5-6681-4DA1-BFBB-02BA8B3C8EFA}">
      <text>
        <r>
          <rPr>
            <sz val="9"/>
            <color indexed="81"/>
            <rFont val="MS P ゴシック"/>
            <family val="3"/>
            <charset val="128"/>
          </rPr>
          <t xml:space="preserve">自動計算
</t>
        </r>
      </text>
    </comment>
    <comment ref="O23" authorId="0" shapeId="0" xr:uid="{9F4E5387-F0D2-4ACB-96C2-5F599FB33C30}">
      <text>
        <r>
          <rPr>
            <sz val="9"/>
            <color indexed="81"/>
            <rFont val="MS P ゴシック"/>
            <family val="3"/>
            <charset val="128"/>
          </rPr>
          <t xml:space="preserve">自動計算
</t>
        </r>
      </text>
    </comment>
    <comment ref="P23" authorId="0" shapeId="0" xr:uid="{DF4923DA-729F-43E8-8AF0-A4CF9513E556}">
      <text>
        <r>
          <rPr>
            <sz val="9"/>
            <color indexed="81"/>
            <rFont val="MS P ゴシック"/>
            <family val="3"/>
            <charset val="128"/>
          </rPr>
          <t xml:space="preserve">自動計算
</t>
        </r>
      </text>
    </comment>
    <comment ref="Q23" authorId="0" shapeId="0" xr:uid="{63C0BEA5-A547-4693-A6E6-7600BB5A4DE9}">
      <text>
        <r>
          <rPr>
            <sz val="9"/>
            <color indexed="81"/>
            <rFont val="MS P ゴシック"/>
            <family val="3"/>
            <charset val="128"/>
          </rPr>
          <t xml:space="preserve">自動計算
</t>
        </r>
      </text>
    </comment>
    <comment ref="R23" authorId="0" shapeId="0" xr:uid="{31A45E98-C1C5-416E-8E98-CFE6D09EC0D0}">
      <text>
        <r>
          <rPr>
            <sz val="9"/>
            <color indexed="81"/>
            <rFont val="MS P ゴシック"/>
            <family val="3"/>
            <charset val="128"/>
          </rPr>
          <t xml:space="preserve">自動計算
</t>
        </r>
      </text>
    </comment>
    <comment ref="O25" authorId="0" shapeId="0" xr:uid="{EEF18F48-71A2-405D-A9E3-F1EE82389F6C}">
      <text>
        <r>
          <rPr>
            <sz val="9"/>
            <color indexed="81"/>
            <rFont val="MS P ゴシック"/>
            <family val="3"/>
            <charset val="128"/>
          </rPr>
          <t xml:space="preserve">自動計算
</t>
        </r>
      </text>
    </comment>
    <comment ref="P25" authorId="0" shapeId="0" xr:uid="{E00585CA-EAD9-42CA-B4A1-7CAC30E69B61}">
      <text>
        <r>
          <rPr>
            <sz val="9"/>
            <color indexed="81"/>
            <rFont val="MS P ゴシック"/>
            <family val="3"/>
            <charset val="128"/>
          </rPr>
          <t xml:space="preserve">自動計算
</t>
        </r>
      </text>
    </comment>
    <comment ref="Q25" authorId="0" shapeId="0" xr:uid="{B682EFD9-0085-4073-BB51-3628FE07FE14}">
      <text>
        <r>
          <rPr>
            <sz val="9"/>
            <color indexed="81"/>
            <rFont val="MS P ゴシック"/>
            <family val="3"/>
            <charset val="128"/>
          </rPr>
          <t xml:space="preserve">自動計算
</t>
        </r>
      </text>
    </comment>
    <comment ref="R25" authorId="0" shapeId="0" xr:uid="{95EE48FF-5C54-4A99-8DAD-AFFE01B917FD}">
      <text>
        <r>
          <rPr>
            <sz val="9"/>
            <color indexed="81"/>
            <rFont val="MS P ゴシック"/>
            <family val="3"/>
            <charset val="128"/>
          </rPr>
          <t xml:space="preserve">自動計算
</t>
        </r>
      </text>
    </comment>
    <comment ref="T26" authorId="0" shapeId="0" xr:uid="{513010CC-2AA2-4A19-AB22-7656A2FCD484}">
      <text>
        <r>
          <rPr>
            <sz val="9"/>
            <color indexed="81"/>
            <rFont val="MS P ゴシック"/>
            <family val="3"/>
            <charset val="128"/>
          </rPr>
          <t xml:space="preserve">自動計算
</t>
        </r>
      </text>
    </comment>
    <comment ref="O28" authorId="0" shapeId="0" xr:uid="{B51EB969-F050-4124-A2BB-FB9E5FB175EA}">
      <text>
        <r>
          <rPr>
            <sz val="9"/>
            <color indexed="81"/>
            <rFont val="MS P ゴシック"/>
            <family val="3"/>
            <charset val="128"/>
          </rPr>
          <t xml:space="preserve">自動計算
</t>
        </r>
      </text>
    </comment>
    <comment ref="P28" authorId="0" shapeId="0" xr:uid="{7541FCEA-22BE-494C-A931-CCD2B7D68413}">
      <text>
        <r>
          <rPr>
            <sz val="9"/>
            <color indexed="81"/>
            <rFont val="MS P ゴシック"/>
            <family val="3"/>
            <charset val="128"/>
          </rPr>
          <t xml:space="preserve">自動計算
</t>
        </r>
      </text>
    </comment>
    <comment ref="Q28" authorId="0" shapeId="0" xr:uid="{6AA6FC7B-5244-4623-93E3-8F1D252E3A3A}">
      <text>
        <r>
          <rPr>
            <sz val="9"/>
            <color indexed="81"/>
            <rFont val="MS P ゴシック"/>
            <family val="3"/>
            <charset val="128"/>
          </rPr>
          <t xml:space="preserve">自動計算
</t>
        </r>
      </text>
    </comment>
    <comment ref="R28" authorId="0" shapeId="0" xr:uid="{3585A2E0-365D-4F2A-AECE-7E5442DB16A2}">
      <text>
        <r>
          <rPr>
            <sz val="9"/>
            <color indexed="81"/>
            <rFont val="MS P ゴシック"/>
            <family val="3"/>
            <charset val="128"/>
          </rPr>
          <t xml:space="preserve">自動計算
</t>
        </r>
      </text>
    </comment>
    <comment ref="B29" authorId="0" shapeId="0" xr:uid="{6694BB1C-BDCA-451A-963F-701406BC9A89}">
      <text>
        <r>
          <rPr>
            <sz val="9"/>
            <color indexed="81"/>
            <rFont val="MS P ゴシック"/>
            <family val="3"/>
            <charset val="128"/>
          </rPr>
          <t xml:space="preserve">様式Ⅲー３より自動入力
</t>
        </r>
      </text>
    </comment>
    <comment ref="S29" authorId="0" shapeId="0" xr:uid="{8AA01753-B9AF-42D2-893E-1A9AD988D719}">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154C68ED-0692-45B3-89DC-D76B579CAA53}">
      <text>
        <r>
          <rPr>
            <sz val="9"/>
            <color indexed="81"/>
            <rFont val="MS P ゴシック"/>
            <family val="3"/>
            <charset val="128"/>
          </rPr>
          <t xml:space="preserve">集計表に管理運営機関設置欄に「有」と入力した場合のみ表示されます。
</t>
        </r>
      </text>
    </comment>
    <comment ref="O31" authorId="0" shapeId="0" xr:uid="{44503440-30B2-402C-8852-CC7A1BF9D4A0}">
      <text>
        <r>
          <rPr>
            <sz val="9"/>
            <color indexed="81"/>
            <rFont val="MS P ゴシック"/>
            <family val="3"/>
            <charset val="128"/>
          </rPr>
          <t xml:space="preserve">自動計算
</t>
        </r>
      </text>
    </comment>
    <comment ref="P31" authorId="0" shapeId="0" xr:uid="{BF5C06CD-8C6F-4A61-B744-80EE3D17CE6A}">
      <text>
        <r>
          <rPr>
            <sz val="9"/>
            <color indexed="81"/>
            <rFont val="MS P ゴシック"/>
            <family val="3"/>
            <charset val="128"/>
          </rPr>
          <t xml:space="preserve">自動計算
</t>
        </r>
      </text>
    </comment>
    <comment ref="Q31" authorId="0" shapeId="0" xr:uid="{CC831CB1-CD8C-4865-8B28-B314E79C5E56}">
      <text>
        <r>
          <rPr>
            <sz val="9"/>
            <color indexed="81"/>
            <rFont val="MS P ゴシック"/>
            <family val="3"/>
            <charset val="128"/>
          </rPr>
          <t xml:space="preserve">自動計算
</t>
        </r>
      </text>
    </comment>
    <comment ref="R31" authorId="0" shapeId="0" xr:uid="{A3977113-0E0B-4FC4-B81B-7AF864C308D4}">
      <text>
        <r>
          <rPr>
            <sz val="9"/>
            <color indexed="81"/>
            <rFont val="MS P ゴシック"/>
            <family val="3"/>
            <charset val="128"/>
          </rPr>
          <t xml:space="preserve">自動計算
</t>
        </r>
      </text>
    </comment>
    <comment ref="S32" authorId="0" shapeId="0" xr:uid="{20DF3327-18E6-4194-99CF-44E20B53DD4B}">
      <text>
        <r>
          <rPr>
            <sz val="9"/>
            <color indexed="81"/>
            <rFont val="MS P ゴシック"/>
            <family val="3"/>
            <charset val="128"/>
          </rPr>
          <t xml:space="preserve">間接経費が直接経費の30％を超える場合に表示されます。
表示された場合は間接経費を見直してください。
</t>
        </r>
      </text>
    </comment>
    <comment ref="O35" authorId="0" shapeId="0" xr:uid="{18F6DC3A-4500-4107-8D92-CF110B31BC59}">
      <text>
        <r>
          <rPr>
            <sz val="9"/>
            <color indexed="81"/>
            <rFont val="MS P ゴシック"/>
            <family val="3"/>
            <charset val="128"/>
          </rPr>
          <t xml:space="preserve">自動計算
</t>
        </r>
      </text>
    </comment>
    <comment ref="P35" authorId="0" shapeId="0" xr:uid="{4910A246-5F53-41D1-AB14-995CEF5C2748}">
      <text>
        <r>
          <rPr>
            <sz val="9"/>
            <color indexed="81"/>
            <rFont val="MS P ゴシック"/>
            <family val="3"/>
            <charset val="128"/>
          </rPr>
          <t xml:space="preserve">自動計算
</t>
        </r>
      </text>
    </comment>
    <comment ref="Q35" authorId="0" shapeId="0" xr:uid="{6FFFFBEA-0A77-4016-A6CA-1ADFF0F95C08}">
      <text>
        <r>
          <rPr>
            <sz val="9"/>
            <color indexed="81"/>
            <rFont val="MS P ゴシック"/>
            <family val="3"/>
            <charset val="128"/>
          </rPr>
          <t xml:space="preserve">自動計算
</t>
        </r>
      </text>
    </comment>
    <comment ref="R35" authorId="0" shapeId="0" xr:uid="{BF790BB3-266F-49FF-80DB-DEC48263C0F0}">
      <text>
        <r>
          <rPr>
            <sz val="9"/>
            <color indexed="81"/>
            <rFont val="MS P ゴシック"/>
            <family val="3"/>
            <charset val="128"/>
          </rPr>
          <t xml:space="preserve">自動計算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O6" authorId="0" shapeId="0" xr:uid="{C5B32A58-D3EC-4AAD-9D71-03D7C2EBFBAD}">
      <text>
        <r>
          <rPr>
            <sz val="9"/>
            <color indexed="81"/>
            <rFont val="MS P ゴシック"/>
            <family val="3"/>
            <charset val="128"/>
          </rPr>
          <t xml:space="preserve">自動計算
</t>
        </r>
      </text>
    </comment>
    <comment ref="P6" authorId="0" shapeId="0" xr:uid="{EAA047C6-C2AA-42BD-A514-B2A9E2AD2E56}">
      <text>
        <r>
          <rPr>
            <sz val="9"/>
            <color indexed="81"/>
            <rFont val="MS P ゴシック"/>
            <family val="3"/>
            <charset val="128"/>
          </rPr>
          <t xml:space="preserve">自動計算
</t>
        </r>
      </text>
    </comment>
    <comment ref="Q6" authorId="0" shapeId="0" xr:uid="{6108C22B-0658-4BB8-85A3-D4A2DB9F2BE4}">
      <text>
        <r>
          <rPr>
            <sz val="9"/>
            <color indexed="81"/>
            <rFont val="MS P ゴシック"/>
            <family val="3"/>
            <charset val="128"/>
          </rPr>
          <t xml:space="preserve">自動計算
</t>
        </r>
      </text>
    </comment>
    <comment ref="R6" authorId="0" shapeId="0" xr:uid="{52CFB9DE-5CE1-4F7A-A58B-27BBB3F1FA3B}">
      <text>
        <r>
          <rPr>
            <sz val="9"/>
            <color indexed="81"/>
            <rFont val="MS P ゴシック"/>
            <family val="3"/>
            <charset val="128"/>
          </rPr>
          <t xml:space="preserve">自動計算
</t>
        </r>
      </text>
    </comment>
    <comment ref="O8" authorId="0" shapeId="0" xr:uid="{FE5DE9EF-E0F1-44FD-A65B-72BBA373D056}">
      <text>
        <r>
          <rPr>
            <sz val="9"/>
            <color indexed="81"/>
            <rFont val="MS P ゴシック"/>
            <family val="3"/>
            <charset val="128"/>
          </rPr>
          <t xml:space="preserve">自動計算
</t>
        </r>
      </text>
    </comment>
    <comment ref="Q8" authorId="0" shapeId="0" xr:uid="{F58F0ED5-EE4F-4986-84CA-CDABCF112604}">
      <text>
        <r>
          <rPr>
            <sz val="9"/>
            <color indexed="81"/>
            <rFont val="MS P ゴシック"/>
            <family val="3"/>
            <charset val="128"/>
          </rPr>
          <t xml:space="preserve">自動計算
</t>
        </r>
      </text>
    </comment>
    <comment ref="R8" authorId="0" shapeId="0" xr:uid="{D30D7E9F-6398-4510-A2D9-C3597D21ABD3}">
      <text>
        <r>
          <rPr>
            <sz val="9"/>
            <color indexed="81"/>
            <rFont val="MS P ゴシック"/>
            <family val="3"/>
            <charset val="128"/>
          </rPr>
          <t xml:space="preserve">自動計算
</t>
        </r>
      </text>
    </comment>
    <comment ref="O11" authorId="0" shapeId="0" xr:uid="{AF8B54E8-9D24-4E34-9291-A8183AD4E718}">
      <text>
        <r>
          <rPr>
            <sz val="9"/>
            <color indexed="81"/>
            <rFont val="MS P ゴシック"/>
            <family val="3"/>
            <charset val="128"/>
          </rPr>
          <t xml:space="preserve">自動計算
</t>
        </r>
      </text>
    </comment>
    <comment ref="P11" authorId="0" shapeId="0" xr:uid="{1AA7382C-C1E5-4188-BC21-248E15AB92AC}">
      <text>
        <r>
          <rPr>
            <sz val="9"/>
            <color indexed="81"/>
            <rFont val="MS P ゴシック"/>
            <family val="3"/>
            <charset val="128"/>
          </rPr>
          <t xml:space="preserve">自動計算
</t>
        </r>
      </text>
    </comment>
    <comment ref="Q11" authorId="0" shapeId="0" xr:uid="{466A4CB0-D24D-4FAE-BCA2-4BABDEA90E2A}">
      <text>
        <r>
          <rPr>
            <sz val="9"/>
            <color indexed="81"/>
            <rFont val="MS P ゴシック"/>
            <family val="3"/>
            <charset val="128"/>
          </rPr>
          <t xml:space="preserve">自動計算
</t>
        </r>
      </text>
    </comment>
    <comment ref="R11" authorId="0" shapeId="0" xr:uid="{E5D238E6-4C0D-4070-9491-7B0103DF7F47}">
      <text>
        <r>
          <rPr>
            <sz val="9"/>
            <color indexed="81"/>
            <rFont val="MS P ゴシック"/>
            <family val="3"/>
            <charset val="128"/>
          </rPr>
          <t xml:space="preserve">自動計算
</t>
        </r>
      </text>
    </comment>
    <comment ref="G15" authorId="0" shapeId="0" xr:uid="{4CB8F77A-3C8B-426F-B872-E450F0DC51BD}">
      <text>
        <r>
          <rPr>
            <sz val="9"/>
            <color indexed="81"/>
            <rFont val="MS P ゴシック"/>
            <family val="3"/>
            <charset val="128"/>
          </rPr>
          <t xml:space="preserve">様式Ⅲー３より自動入力
</t>
        </r>
      </text>
    </comment>
    <comment ref="O17" authorId="0" shapeId="0" xr:uid="{127BC651-3D27-4F9C-BABD-849861852526}">
      <text>
        <r>
          <rPr>
            <sz val="9"/>
            <color indexed="81"/>
            <rFont val="MS P ゴシック"/>
            <family val="3"/>
            <charset val="128"/>
          </rPr>
          <t xml:space="preserve">自動計算
</t>
        </r>
      </text>
    </comment>
    <comment ref="P17" authorId="0" shapeId="0" xr:uid="{90E3EF44-FCCC-446B-8FDA-164D03BB512F}">
      <text>
        <r>
          <rPr>
            <sz val="9"/>
            <color indexed="81"/>
            <rFont val="MS P ゴシック"/>
            <family val="3"/>
            <charset val="128"/>
          </rPr>
          <t xml:space="preserve">自動計算
</t>
        </r>
      </text>
    </comment>
    <comment ref="Q17" authorId="0" shapeId="0" xr:uid="{9A5D5080-FB53-46FD-8B74-375DE18DA0C9}">
      <text>
        <r>
          <rPr>
            <sz val="9"/>
            <color indexed="81"/>
            <rFont val="MS P ゴシック"/>
            <family val="3"/>
            <charset val="128"/>
          </rPr>
          <t xml:space="preserve">自動計算
</t>
        </r>
      </text>
    </comment>
    <comment ref="R17" authorId="0" shapeId="0" xr:uid="{E8EADA0C-6E3E-425D-B4F8-CCA7BD807219}">
      <text>
        <r>
          <rPr>
            <sz val="9"/>
            <color indexed="81"/>
            <rFont val="MS P ゴシック"/>
            <family val="3"/>
            <charset val="128"/>
          </rPr>
          <t xml:space="preserve">自動計算
</t>
        </r>
      </text>
    </comment>
    <comment ref="O19" authorId="0" shapeId="0" xr:uid="{0BC64B53-BEA7-4038-B13C-204C9C787F57}">
      <text>
        <r>
          <rPr>
            <sz val="9"/>
            <color indexed="81"/>
            <rFont val="MS P ゴシック"/>
            <family val="3"/>
            <charset val="128"/>
          </rPr>
          <t xml:space="preserve">自動計算
</t>
        </r>
      </text>
    </comment>
    <comment ref="P19" authorId="0" shapeId="0" xr:uid="{9507A58E-31FB-4FDC-BEC9-1316E5F4C7E4}">
      <text>
        <r>
          <rPr>
            <sz val="9"/>
            <color indexed="81"/>
            <rFont val="MS P ゴシック"/>
            <family val="3"/>
            <charset val="128"/>
          </rPr>
          <t xml:space="preserve">自動計算
</t>
        </r>
      </text>
    </comment>
    <comment ref="Q19" authorId="0" shapeId="0" xr:uid="{A7F5623E-9591-450C-8D38-291692F089CC}">
      <text>
        <r>
          <rPr>
            <sz val="9"/>
            <color indexed="81"/>
            <rFont val="MS P ゴシック"/>
            <family val="3"/>
            <charset val="128"/>
          </rPr>
          <t xml:space="preserve">自動計算
</t>
        </r>
      </text>
    </comment>
    <comment ref="R19" authorId="0" shapeId="0" xr:uid="{782C6020-5044-471F-B975-6CD1E1A5BC96}">
      <text>
        <r>
          <rPr>
            <sz val="9"/>
            <color indexed="81"/>
            <rFont val="MS P ゴシック"/>
            <family val="3"/>
            <charset val="128"/>
          </rPr>
          <t xml:space="preserve">自動計算
</t>
        </r>
      </text>
    </comment>
    <comment ref="O21" authorId="0" shapeId="0" xr:uid="{5A770E39-A4F9-44E5-A09F-5CDB8E71C9F5}">
      <text>
        <r>
          <rPr>
            <sz val="9"/>
            <color indexed="81"/>
            <rFont val="MS P ゴシック"/>
            <family val="3"/>
            <charset val="128"/>
          </rPr>
          <t xml:space="preserve">自動計算
</t>
        </r>
      </text>
    </comment>
    <comment ref="P21" authorId="0" shapeId="0" xr:uid="{D0B176A2-FD47-4C92-B70D-CECDB79DF70E}">
      <text>
        <r>
          <rPr>
            <sz val="9"/>
            <color indexed="81"/>
            <rFont val="MS P ゴシック"/>
            <family val="3"/>
            <charset val="128"/>
          </rPr>
          <t xml:space="preserve">自動計算
</t>
        </r>
      </text>
    </comment>
    <comment ref="Q21" authorId="0" shapeId="0" xr:uid="{9915AFC6-7E77-4D61-A666-7BBD574A2CC3}">
      <text>
        <r>
          <rPr>
            <sz val="9"/>
            <color indexed="81"/>
            <rFont val="MS P ゴシック"/>
            <family val="3"/>
            <charset val="128"/>
          </rPr>
          <t xml:space="preserve">自動計算
</t>
        </r>
      </text>
    </comment>
    <comment ref="R21" authorId="0" shapeId="0" xr:uid="{DA8C5A42-C82A-40EF-9885-CADE792B4B0B}">
      <text>
        <r>
          <rPr>
            <sz val="9"/>
            <color indexed="81"/>
            <rFont val="MS P ゴシック"/>
            <family val="3"/>
            <charset val="128"/>
          </rPr>
          <t xml:space="preserve">自動計算
</t>
        </r>
      </text>
    </comment>
    <comment ref="O23" authorId="0" shapeId="0" xr:uid="{DDB0E8D2-AEDE-4937-AD7D-F0CAB610FEC5}">
      <text>
        <r>
          <rPr>
            <sz val="9"/>
            <color indexed="81"/>
            <rFont val="MS P ゴシック"/>
            <family val="3"/>
            <charset val="128"/>
          </rPr>
          <t xml:space="preserve">自動計算
</t>
        </r>
      </text>
    </comment>
    <comment ref="P23" authorId="0" shapeId="0" xr:uid="{FCE9115B-4947-4800-B6FB-BA4CA925D59E}">
      <text>
        <r>
          <rPr>
            <sz val="9"/>
            <color indexed="81"/>
            <rFont val="MS P ゴシック"/>
            <family val="3"/>
            <charset val="128"/>
          </rPr>
          <t xml:space="preserve">自動計算
</t>
        </r>
      </text>
    </comment>
    <comment ref="Q23" authorId="0" shapeId="0" xr:uid="{729B833A-7A1D-4312-AC48-0EBDCFA9C204}">
      <text>
        <r>
          <rPr>
            <sz val="9"/>
            <color indexed="81"/>
            <rFont val="MS P ゴシック"/>
            <family val="3"/>
            <charset val="128"/>
          </rPr>
          <t xml:space="preserve">自動計算
</t>
        </r>
      </text>
    </comment>
    <comment ref="R23" authorId="0" shapeId="0" xr:uid="{67EE27AA-C66C-4899-AF73-649B9F00789B}">
      <text>
        <r>
          <rPr>
            <sz val="9"/>
            <color indexed="81"/>
            <rFont val="MS P ゴシック"/>
            <family val="3"/>
            <charset val="128"/>
          </rPr>
          <t xml:space="preserve">自動計算
</t>
        </r>
      </text>
    </comment>
    <comment ref="O25" authorId="0" shapeId="0" xr:uid="{674993DD-03E9-43CE-B0CE-06A1243FA53C}">
      <text>
        <r>
          <rPr>
            <sz val="9"/>
            <color indexed="81"/>
            <rFont val="MS P ゴシック"/>
            <family val="3"/>
            <charset val="128"/>
          </rPr>
          <t xml:space="preserve">自動計算
</t>
        </r>
      </text>
    </comment>
    <comment ref="P25" authorId="0" shapeId="0" xr:uid="{C0E7B77B-7BD4-4E83-A4E3-1B223B9DB4EC}">
      <text>
        <r>
          <rPr>
            <sz val="9"/>
            <color indexed="81"/>
            <rFont val="MS P ゴシック"/>
            <family val="3"/>
            <charset val="128"/>
          </rPr>
          <t xml:space="preserve">自動計算
</t>
        </r>
      </text>
    </comment>
    <comment ref="Q25" authorId="0" shapeId="0" xr:uid="{0AED72EF-0891-49A3-B5AC-1AC02247CE3D}">
      <text>
        <r>
          <rPr>
            <sz val="9"/>
            <color indexed="81"/>
            <rFont val="MS P ゴシック"/>
            <family val="3"/>
            <charset val="128"/>
          </rPr>
          <t xml:space="preserve">自動計算
</t>
        </r>
      </text>
    </comment>
    <comment ref="R25" authorId="0" shapeId="0" xr:uid="{205EC93D-8681-49AD-90E6-C12B92AD260B}">
      <text>
        <r>
          <rPr>
            <sz val="9"/>
            <color indexed="81"/>
            <rFont val="MS P ゴシック"/>
            <family val="3"/>
            <charset val="128"/>
          </rPr>
          <t xml:space="preserve">自動計算
</t>
        </r>
      </text>
    </comment>
    <comment ref="T26" authorId="0" shapeId="0" xr:uid="{C9101261-7115-4604-8616-C8D3F66598ED}">
      <text>
        <r>
          <rPr>
            <sz val="9"/>
            <color indexed="81"/>
            <rFont val="MS P ゴシック"/>
            <family val="3"/>
            <charset val="128"/>
          </rPr>
          <t xml:space="preserve">自動計算
</t>
        </r>
      </text>
    </comment>
    <comment ref="O28" authorId="0" shapeId="0" xr:uid="{09A9FCF6-812B-48B0-938F-D29501236A5A}">
      <text>
        <r>
          <rPr>
            <sz val="9"/>
            <color indexed="81"/>
            <rFont val="MS P ゴシック"/>
            <family val="3"/>
            <charset val="128"/>
          </rPr>
          <t xml:space="preserve">自動計算
</t>
        </r>
      </text>
    </comment>
    <comment ref="P28" authorId="0" shapeId="0" xr:uid="{6F558EE0-EEE7-435A-AB19-32E83A22092B}">
      <text>
        <r>
          <rPr>
            <sz val="9"/>
            <color indexed="81"/>
            <rFont val="MS P ゴシック"/>
            <family val="3"/>
            <charset val="128"/>
          </rPr>
          <t xml:space="preserve">自動計算
</t>
        </r>
      </text>
    </comment>
    <comment ref="Q28" authorId="0" shapeId="0" xr:uid="{A54BE852-1911-4141-A03A-20C9062B7A22}">
      <text>
        <r>
          <rPr>
            <sz val="9"/>
            <color indexed="81"/>
            <rFont val="MS P ゴシック"/>
            <family val="3"/>
            <charset val="128"/>
          </rPr>
          <t xml:space="preserve">自動計算
</t>
        </r>
      </text>
    </comment>
    <comment ref="R28" authorId="0" shapeId="0" xr:uid="{995C3997-AF72-4295-B12A-E3D797FC7E82}">
      <text>
        <r>
          <rPr>
            <sz val="9"/>
            <color indexed="81"/>
            <rFont val="MS P ゴシック"/>
            <family val="3"/>
            <charset val="128"/>
          </rPr>
          <t xml:space="preserve">自動計算
</t>
        </r>
      </text>
    </comment>
    <comment ref="B29" authorId="0" shapeId="0" xr:uid="{5A055E7F-2453-413B-BB4D-8A03628F08CD}">
      <text>
        <r>
          <rPr>
            <sz val="9"/>
            <color indexed="81"/>
            <rFont val="MS P ゴシック"/>
            <family val="3"/>
            <charset val="128"/>
          </rPr>
          <t xml:space="preserve">様式Ⅲー３より自動入力
</t>
        </r>
      </text>
    </comment>
    <comment ref="S29" authorId="0" shapeId="0" xr:uid="{66AD4A43-F1E6-478E-8B7B-20B136BC6B2C}">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30B82486-2C41-4E56-8644-A58FAD2DA10F}">
      <text>
        <r>
          <rPr>
            <sz val="9"/>
            <color indexed="81"/>
            <rFont val="MS P ゴシック"/>
            <family val="3"/>
            <charset val="128"/>
          </rPr>
          <t xml:space="preserve">集計表に管理運営機関設置欄に「有」と入力した場合のみ表示されます。
</t>
        </r>
      </text>
    </comment>
    <comment ref="O31" authorId="0" shapeId="0" xr:uid="{BE907BD1-5ADF-4746-B7C9-B5B17BBE6190}">
      <text>
        <r>
          <rPr>
            <sz val="9"/>
            <color indexed="81"/>
            <rFont val="MS P ゴシック"/>
            <family val="3"/>
            <charset val="128"/>
          </rPr>
          <t xml:space="preserve">自動計算
</t>
        </r>
      </text>
    </comment>
    <comment ref="P31" authorId="0" shapeId="0" xr:uid="{3C5111D5-911B-4693-88CD-0FCE4028609B}">
      <text>
        <r>
          <rPr>
            <sz val="9"/>
            <color indexed="81"/>
            <rFont val="MS P ゴシック"/>
            <family val="3"/>
            <charset val="128"/>
          </rPr>
          <t xml:space="preserve">自動計算
</t>
        </r>
      </text>
    </comment>
    <comment ref="Q31" authorId="0" shapeId="0" xr:uid="{E893AFD9-2D7D-4E0E-BBF1-C5ECD41C0401}">
      <text>
        <r>
          <rPr>
            <sz val="9"/>
            <color indexed="81"/>
            <rFont val="MS P ゴシック"/>
            <family val="3"/>
            <charset val="128"/>
          </rPr>
          <t xml:space="preserve">自動計算
</t>
        </r>
      </text>
    </comment>
    <comment ref="R31" authorId="0" shapeId="0" xr:uid="{01F996FD-7402-49DD-9C7F-007329393436}">
      <text>
        <r>
          <rPr>
            <sz val="9"/>
            <color indexed="81"/>
            <rFont val="MS P ゴシック"/>
            <family val="3"/>
            <charset val="128"/>
          </rPr>
          <t xml:space="preserve">自動計算
</t>
        </r>
      </text>
    </comment>
    <comment ref="S32" authorId="0" shapeId="0" xr:uid="{E821A74C-9084-478C-B4C9-38D96766E7B5}">
      <text>
        <r>
          <rPr>
            <sz val="9"/>
            <color indexed="81"/>
            <rFont val="MS P ゴシック"/>
            <family val="3"/>
            <charset val="128"/>
          </rPr>
          <t xml:space="preserve">間接経費が直接経費の30％を超える場合に表示されます。
表示された場合は間接経費を見直してください。
</t>
        </r>
      </text>
    </comment>
    <comment ref="O35" authorId="0" shapeId="0" xr:uid="{945E3A8E-9587-421A-8A7F-0F1A68427DDA}">
      <text>
        <r>
          <rPr>
            <sz val="9"/>
            <color indexed="81"/>
            <rFont val="MS P ゴシック"/>
            <family val="3"/>
            <charset val="128"/>
          </rPr>
          <t xml:space="preserve">自動計算
</t>
        </r>
      </text>
    </comment>
    <comment ref="P35" authorId="0" shapeId="0" xr:uid="{72F06CD5-805A-4C06-B14F-5605A9CC4771}">
      <text>
        <r>
          <rPr>
            <sz val="9"/>
            <color indexed="81"/>
            <rFont val="MS P ゴシック"/>
            <family val="3"/>
            <charset val="128"/>
          </rPr>
          <t xml:space="preserve">自動計算
</t>
        </r>
      </text>
    </comment>
    <comment ref="Q35" authorId="0" shapeId="0" xr:uid="{B0B28C5C-E1B7-46F0-998F-15F7323DA3F1}">
      <text>
        <r>
          <rPr>
            <sz val="9"/>
            <color indexed="81"/>
            <rFont val="MS P ゴシック"/>
            <family val="3"/>
            <charset val="128"/>
          </rPr>
          <t xml:space="preserve">自動計算
</t>
        </r>
      </text>
    </comment>
    <comment ref="R35" authorId="0" shapeId="0" xr:uid="{2923C3F3-3135-417F-8B33-F3249C8B37AE}">
      <text>
        <r>
          <rPr>
            <sz val="9"/>
            <color indexed="81"/>
            <rFont val="MS P ゴシック"/>
            <family val="3"/>
            <charset val="128"/>
          </rPr>
          <t xml:space="preserve">自動計算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O6" authorId="0" shapeId="0" xr:uid="{A0F2B354-7D1B-4C7E-AD3C-F7D9D4DDD373}">
      <text>
        <r>
          <rPr>
            <sz val="9"/>
            <color indexed="81"/>
            <rFont val="MS P ゴシック"/>
            <family val="3"/>
            <charset val="128"/>
          </rPr>
          <t xml:space="preserve">自動計算
</t>
        </r>
      </text>
    </comment>
    <comment ref="P6" authorId="0" shapeId="0" xr:uid="{3421B938-61BF-46FB-98E0-B9FBBAC458E7}">
      <text>
        <r>
          <rPr>
            <sz val="9"/>
            <color indexed="81"/>
            <rFont val="MS P ゴシック"/>
            <family val="3"/>
            <charset val="128"/>
          </rPr>
          <t xml:space="preserve">自動計算
</t>
        </r>
      </text>
    </comment>
    <comment ref="Q6" authorId="0" shapeId="0" xr:uid="{4AB266EB-9FF5-4E7C-B42D-1958E47D253F}">
      <text>
        <r>
          <rPr>
            <sz val="9"/>
            <color indexed="81"/>
            <rFont val="MS P ゴシック"/>
            <family val="3"/>
            <charset val="128"/>
          </rPr>
          <t xml:space="preserve">自動計算
</t>
        </r>
      </text>
    </comment>
    <comment ref="R6" authorId="0" shapeId="0" xr:uid="{6F75AD4A-E4C9-4534-9F93-D4F963504C36}">
      <text>
        <r>
          <rPr>
            <sz val="9"/>
            <color indexed="81"/>
            <rFont val="MS P ゴシック"/>
            <family val="3"/>
            <charset val="128"/>
          </rPr>
          <t xml:space="preserve">自動計算
</t>
        </r>
      </text>
    </comment>
    <comment ref="O8" authorId="0" shapeId="0" xr:uid="{7897B7D0-1D7F-4E78-A6D4-AE70955F2486}">
      <text>
        <r>
          <rPr>
            <sz val="9"/>
            <color indexed="81"/>
            <rFont val="MS P ゴシック"/>
            <family val="3"/>
            <charset val="128"/>
          </rPr>
          <t xml:space="preserve">自動計算
</t>
        </r>
      </text>
    </comment>
    <comment ref="Q8" authorId="0" shapeId="0" xr:uid="{F51A5C8B-C4C4-4285-A099-F7913B1E662A}">
      <text>
        <r>
          <rPr>
            <sz val="9"/>
            <color indexed="81"/>
            <rFont val="MS P ゴシック"/>
            <family val="3"/>
            <charset val="128"/>
          </rPr>
          <t xml:space="preserve">自動計算
</t>
        </r>
      </text>
    </comment>
    <comment ref="R8" authorId="0" shapeId="0" xr:uid="{AA192851-6FFF-4D31-B909-5312BF3DF8CA}">
      <text>
        <r>
          <rPr>
            <sz val="9"/>
            <color indexed="81"/>
            <rFont val="MS P ゴシック"/>
            <family val="3"/>
            <charset val="128"/>
          </rPr>
          <t xml:space="preserve">自動計算
</t>
        </r>
      </text>
    </comment>
    <comment ref="O11" authorId="0" shapeId="0" xr:uid="{50F71169-5F72-4579-B845-EA565F51826A}">
      <text>
        <r>
          <rPr>
            <sz val="9"/>
            <color indexed="81"/>
            <rFont val="MS P ゴシック"/>
            <family val="3"/>
            <charset val="128"/>
          </rPr>
          <t xml:space="preserve">自動計算
</t>
        </r>
      </text>
    </comment>
    <comment ref="P11" authorId="0" shapeId="0" xr:uid="{1B1C7022-3E47-4789-946F-16F012BD9687}">
      <text>
        <r>
          <rPr>
            <sz val="9"/>
            <color indexed="81"/>
            <rFont val="MS P ゴシック"/>
            <family val="3"/>
            <charset val="128"/>
          </rPr>
          <t xml:space="preserve">自動計算
</t>
        </r>
      </text>
    </comment>
    <comment ref="Q11" authorId="0" shapeId="0" xr:uid="{CE66AE13-DB60-4AD3-BE90-CBAE3992BD9B}">
      <text>
        <r>
          <rPr>
            <sz val="9"/>
            <color indexed="81"/>
            <rFont val="MS P ゴシック"/>
            <family val="3"/>
            <charset val="128"/>
          </rPr>
          <t xml:space="preserve">自動計算
</t>
        </r>
      </text>
    </comment>
    <comment ref="R11" authorId="0" shapeId="0" xr:uid="{C41DBDA6-A80E-4FCA-A9C4-92E825A11741}">
      <text>
        <r>
          <rPr>
            <sz val="9"/>
            <color indexed="81"/>
            <rFont val="MS P ゴシック"/>
            <family val="3"/>
            <charset val="128"/>
          </rPr>
          <t xml:space="preserve">自動計算
</t>
        </r>
      </text>
    </comment>
    <comment ref="G15" authorId="0" shapeId="0" xr:uid="{5235B29D-33FF-4808-9BDF-BAA6320CE9FB}">
      <text>
        <r>
          <rPr>
            <sz val="9"/>
            <color indexed="81"/>
            <rFont val="MS P ゴシック"/>
            <family val="3"/>
            <charset val="128"/>
          </rPr>
          <t xml:space="preserve">様式Ⅲー３より自動入力
</t>
        </r>
      </text>
    </comment>
    <comment ref="O17" authorId="0" shapeId="0" xr:uid="{1373ACB3-ECD2-4E73-8A93-BFBFAA072006}">
      <text>
        <r>
          <rPr>
            <sz val="9"/>
            <color indexed="81"/>
            <rFont val="MS P ゴシック"/>
            <family val="3"/>
            <charset val="128"/>
          </rPr>
          <t xml:space="preserve">自動計算
</t>
        </r>
      </text>
    </comment>
    <comment ref="P17" authorId="0" shapeId="0" xr:uid="{56D2E81D-D808-4A42-9D54-B674653E7BF5}">
      <text>
        <r>
          <rPr>
            <sz val="9"/>
            <color indexed="81"/>
            <rFont val="MS P ゴシック"/>
            <family val="3"/>
            <charset val="128"/>
          </rPr>
          <t xml:space="preserve">自動計算
</t>
        </r>
      </text>
    </comment>
    <comment ref="Q17" authorId="0" shapeId="0" xr:uid="{ACF76542-619F-4A40-AAC4-C1579175571C}">
      <text>
        <r>
          <rPr>
            <sz val="9"/>
            <color indexed="81"/>
            <rFont val="MS P ゴシック"/>
            <family val="3"/>
            <charset val="128"/>
          </rPr>
          <t xml:space="preserve">自動計算
</t>
        </r>
      </text>
    </comment>
    <comment ref="R17" authorId="0" shapeId="0" xr:uid="{C2E14864-A4F6-4888-AD16-B8DB7AA4BDAF}">
      <text>
        <r>
          <rPr>
            <sz val="9"/>
            <color indexed="81"/>
            <rFont val="MS P ゴシック"/>
            <family val="3"/>
            <charset val="128"/>
          </rPr>
          <t xml:space="preserve">自動計算
</t>
        </r>
      </text>
    </comment>
    <comment ref="O19" authorId="0" shapeId="0" xr:uid="{B2951284-02CF-460E-82B1-72BA4628933D}">
      <text>
        <r>
          <rPr>
            <sz val="9"/>
            <color indexed="81"/>
            <rFont val="MS P ゴシック"/>
            <family val="3"/>
            <charset val="128"/>
          </rPr>
          <t xml:space="preserve">自動計算
</t>
        </r>
      </text>
    </comment>
    <comment ref="P19" authorId="0" shapeId="0" xr:uid="{A0B6A894-7058-4900-BAC4-162A369A5BF6}">
      <text>
        <r>
          <rPr>
            <sz val="9"/>
            <color indexed="81"/>
            <rFont val="MS P ゴシック"/>
            <family val="3"/>
            <charset val="128"/>
          </rPr>
          <t xml:space="preserve">自動計算
</t>
        </r>
      </text>
    </comment>
    <comment ref="Q19" authorId="0" shapeId="0" xr:uid="{F1D14087-8A1D-476E-A063-4C795999C4C0}">
      <text>
        <r>
          <rPr>
            <sz val="9"/>
            <color indexed="81"/>
            <rFont val="MS P ゴシック"/>
            <family val="3"/>
            <charset val="128"/>
          </rPr>
          <t xml:space="preserve">自動計算
</t>
        </r>
      </text>
    </comment>
    <comment ref="R19" authorId="0" shapeId="0" xr:uid="{376F2A81-AEAC-47CA-A828-208970A01127}">
      <text>
        <r>
          <rPr>
            <sz val="9"/>
            <color indexed="81"/>
            <rFont val="MS P ゴシック"/>
            <family val="3"/>
            <charset val="128"/>
          </rPr>
          <t xml:space="preserve">自動計算
</t>
        </r>
      </text>
    </comment>
    <comment ref="O21" authorId="0" shapeId="0" xr:uid="{8E2FDDBF-DA99-4377-9E6D-AA1FC5E563B0}">
      <text>
        <r>
          <rPr>
            <sz val="9"/>
            <color indexed="81"/>
            <rFont val="MS P ゴシック"/>
            <family val="3"/>
            <charset val="128"/>
          </rPr>
          <t xml:space="preserve">自動計算
</t>
        </r>
      </text>
    </comment>
    <comment ref="P21" authorId="0" shapeId="0" xr:uid="{634AE741-A06D-4ADE-816A-27369C0BFC1E}">
      <text>
        <r>
          <rPr>
            <sz val="9"/>
            <color indexed="81"/>
            <rFont val="MS P ゴシック"/>
            <family val="3"/>
            <charset val="128"/>
          </rPr>
          <t xml:space="preserve">自動計算
</t>
        </r>
      </text>
    </comment>
    <comment ref="Q21" authorId="0" shapeId="0" xr:uid="{85AB8C2B-A88D-4F8B-B39D-35055A7CDADA}">
      <text>
        <r>
          <rPr>
            <sz val="9"/>
            <color indexed="81"/>
            <rFont val="MS P ゴシック"/>
            <family val="3"/>
            <charset val="128"/>
          </rPr>
          <t xml:space="preserve">自動計算
</t>
        </r>
      </text>
    </comment>
    <comment ref="R21" authorId="0" shapeId="0" xr:uid="{47810829-B1D4-4C96-AAB4-E3046B624403}">
      <text>
        <r>
          <rPr>
            <sz val="9"/>
            <color indexed="81"/>
            <rFont val="MS P ゴシック"/>
            <family val="3"/>
            <charset val="128"/>
          </rPr>
          <t xml:space="preserve">自動計算
</t>
        </r>
      </text>
    </comment>
    <comment ref="O23" authorId="0" shapeId="0" xr:uid="{179C7F0E-541F-47B7-B3A8-411007911BF6}">
      <text>
        <r>
          <rPr>
            <sz val="9"/>
            <color indexed="81"/>
            <rFont val="MS P ゴシック"/>
            <family val="3"/>
            <charset val="128"/>
          </rPr>
          <t xml:space="preserve">自動計算
</t>
        </r>
      </text>
    </comment>
    <comment ref="P23" authorId="0" shapeId="0" xr:uid="{1C9044FD-2C5D-4814-BC6E-A383AE52F720}">
      <text>
        <r>
          <rPr>
            <sz val="9"/>
            <color indexed="81"/>
            <rFont val="MS P ゴシック"/>
            <family val="3"/>
            <charset val="128"/>
          </rPr>
          <t xml:space="preserve">自動計算
</t>
        </r>
      </text>
    </comment>
    <comment ref="Q23" authorId="0" shapeId="0" xr:uid="{FB0B228D-696E-4B08-8AD2-456A3AA53283}">
      <text>
        <r>
          <rPr>
            <sz val="9"/>
            <color indexed="81"/>
            <rFont val="MS P ゴシック"/>
            <family val="3"/>
            <charset val="128"/>
          </rPr>
          <t xml:space="preserve">自動計算
</t>
        </r>
      </text>
    </comment>
    <comment ref="R23" authorId="0" shapeId="0" xr:uid="{449BEBE3-A0B7-4231-A061-50130CB0F6E6}">
      <text>
        <r>
          <rPr>
            <sz val="9"/>
            <color indexed="81"/>
            <rFont val="MS P ゴシック"/>
            <family val="3"/>
            <charset val="128"/>
          </rPr>
          <t xml:space="preserve">自動計算
</t>
        </r>
      </text>
    </comment>
    <comment ref="O25" authorId="0" shapeId="0" xr:uid="{44C1B749-06E2-4226-9628-401650604651}">
      <text>
        <r>
          <rPr>
            <sz val="9"/>
            <color indexed="81"/>
            <rFont val="MS P ゴシック"/>
            <family val="3"/>
            <charset val="128"/>
          </rPr>
          <t xml:space="preserve">自動計算
</t>
        </r>
      </text>
    </comment>
    <comment ref="P25" authorId="0" shapeId="0" xr:uid="{A85279B7-F50F-4432-BEE4-60E09C6D66AD}">
      <text>
        <r>
          <rPr>
            <sz val="9"/>
            <color indexed="81"/>
            <rFont val="MS P ゴシック"/>
            <family val="3"/>
            <charset val="128"/>
          </rPr>
          <t xml:space="preserve">自動計算
</t>
        </r>
      </text>
    </comment>
    <comment ref="Q25" authorId="0" shapeId="0" xr:uid="{4DC3A3C3-B295-4BDC-951C-5E8FDA9D1C1E}">
      <text>
        <r>
          <rPr>
            <sz val="9"/>
            <color indexed="81"/>
            <rFont val="MS P ゴシック"/>
            <family val="3"/>
            <charset val="128"/>
          </rPr>
          <t xml:space="preserve">自動計算
</t>
        </r>
      </text>
    </comment>
    <comment ref="R25" authorId="0" shapeId="0" xr:uid="{95EAE87D-532E-4C7D-96F2-AE66ECB9F7F7}">
      <text>
        <r>
          <rPr>
            <sz val="9"/>
            <color indexed="81"/>
            <rFont val="MS P ゴシック"/>
            <family val="3"/>
            <charset val="128"/>
          </rPr>
          <t xml:space="preserve">自動計算
</t>
        </r>
      </text>
    </comment>
    <comment ref="T26" authorId="0" shapeId="0" xr:uid="{72D59FDE-AE5A-43D0-AC18-7EA40A987BC1}">
      <text>
        <r>
          <rPr>
            <sz val="9"/>
            <color indexed="81"/>
            <rFont val="MS P ゴシック"/>
            <family val="3"/>
            <charset val="128"/>
          </rPr>
          <t xml:space="preserve">自動計算
</t>
        </r>
      </text>
    </comment>
    <comment ref="O28" authorId="0" shapeId="0" xr:uid="{5797A36B-7518-4BAE-887C-9319CB99F78A}">
      <text>
        <r>
          <rPr>
            <sz val="9"/>
            <color indexed="81"/>
            <rFont val="MS P ゴシック"/>
            <family val="3"/>
            <charset val="128"/>
          </rPr>
          <t xml:space="preserve">自動計算
</t>
        </r>
      </text>
    </comment>
    <comment ref="P28" authorId="0" shapeId="0" xr:uid="{037A6CBE-9C35-4CC5-BC25-FB141DBF1542}">
      <text>
        <r>
          <rPr>
            <sz val="9"/>
            <color indexed="81"/>
            <rFont val="MS P ゴシック"/>
            <family val="3"/>
            <charset val="128"/>
          </rPr>
          <t xml:space="preserve">自動計算
</t>
        </r>
      </text>
    </comment>
    <comment ref="Q28" authorId="0" shapeId="0" xr:uid="{8E65B3A3-51DA-4198-B7A7-28D3AC852DE9}">
      <text>
        <r>
          <rPr>
            <sz val="9"/>
            <color indexed="81"/>
            <rFont val="MS P ゴシック"/>
            <family val="3"/>
            <charset val="128"/>
          </rPr>
          <t xml:space="preserve">自動計算
</t>
        </r>
      </text>
    </comment>
    <comment ref="R28" authorId="0" shapeId="0" xr:uid="{E75E1F60-3019-4F60-A265-ABED32CB47DD}">
      <text>
        <r>
          <rPr>
            <sz val="9"/>
            <color indexed="81"/>
            <rFont val="MS P ゴシック"/>
            <family val="3"/>
            <charset val="128"/>
          </rPr>
          <t xml:space="preserve">自動計算
</t>
        </r>
      </text>
    </comment>
    <comment ref="B29" authorId="0" shapeId="0" xr:uid="{CD685000-F709-47C2-9CCB-D00D545A8C19}">
      <text>
        <r>
          <rPr>
            <sz val="9"/>
            <color indexed="81"/>
            <rFont val="MS P ゴシック"/>
            <family val="3"/>
            <charset val="128"/>
          </rPr>
          <t xml:space="preserve">様式Ⅲー３より自動入力
</t>
        </r>
      </text>
    </comment>
    <comment ref="S29" authorId="0" shapeId="0" xr:uid="{330BA1BF-E561-4B72-B861-997D6E92B922}">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3A8F7798-1FC2-4A61-B48E-FF6CF8FF523E}">
      <text>
        <r>
          <rPr>
            <sz val="9"/>
            <color indexed="81"/>
            <rFont val="MS P ゴシック"/>
            <family val="3"/>
            <charset val="128"/>
          </rPr>
          <t xml:space="preserve">集計表に管理運営機関設置欄に「有」と入力した場合のみ表示されます。
</t>
        </r>
      </text>
    </comment>
    <comment ref="O31" authorId="0" shapeId="0" xr:uid="{C4945472-2BFD-40ED-B369-E21E55691A3A}">
      <text>
        <r>
          <rPr>
            <sz val="9"/>
            <color indexed="81"/>
            <rFont val="MS P ゴシック"/>
            <family val="3"/>
            <charset val="128"/>
          </rPr>
          <t xml:space="preserve">自動計算
</t>
        </r>
      </text>
    </comment>
    <comment ref="P31" authorId="0" shapeId="0" xr:uid="{E4765FEB-5EC5-427E-83DF-3A99184818C7}">
      <text>
        <r>
          <rPr>
            <sz val="9"/>
            <color indexed="81"/>
            <rFont val="MS P ゴシック"/>
            <family val="3"/>
            <charset val="128"/>
          </rPr>
          <t xml:space="preserve">自動計算
</t>
        </r>
      </text>
    </comment>
    <comment ref="Q31" authorId="0" shapeId="0" xr:uid="{1AC9348B-DE07-4812-8E70-D0A322FE6D9F}">
      <text>
        <r>
          <rPr>
            <sz val="9"/>
            <color indexed="81"/>
            <rFont val="MS P ゴシック"/>
            <family val="3"/>
            <charset val="128"/>
          </rPr>
          <t xml:space="preserve">自動計算
</t>
        </r>
      </text>
    </comment>
    <comment ref="R31" authorId="0" shapeId="0" xr:uid="{1FA70D9E-37B0-4D81-AF80-1761D2CED037}">
      <text>
        <r>
          <rPr>
            <sz val="9"/>
            <color indexed="81"/>
            <rFont val="MS P ゴシック"/>
            <family val="3"/>
            <charset val="128"/>
          </rPr>
          <t xml:space="preserve">自動計算
</t>
        </r>
      </text>
    </comment>
    <comment ref="S32" authorId="0" shapeId="0" xr:uid="{3541ABFE-4755-4300-9C9B-1D018632346F}">
      <text>
        <r>
          <rPr>
            <sz val="9"/>
            <color indexed="81"/>
            <rFont val="MS P ゴシック"/>
            <family val="3"/>
            <charset val="128"/>
          </rPr>
          <t xml:space="preserve">間接経費が直接経費の30％を超える場合に表示されます。
表示された場合は間接経費を見直してください。
</t>
        </r>
      </text>
    </comment>
    <comment ref="O35" authorId="0" shapeId="0" xr:uid="{EE985102-C4D3-41CE-BCD0-1F60E553A915}">
      <text>
        <r>
          <rPr>
            <sz val="9"/>
            <color indexed="81"/>
            <rFont val="MS P ゴシック"/>
            <family val="3"/>
            <charset val="128"/>
          </rPr>
          <t xml:space="preserve">自動計算
</t>
        </r>
      </text>
    </comment>
    <comment ref="P35" authorId="0" shapeId="0" xr:uid="{25897145-BA84-4A05-AE42-D8A68596DAE2}">
      <text>
        <r>
          <rPr>
            <sz val="9"/>
            <color indexed="81"/>
            <rFont val="MS P ゴシック"/>
            <family val="3"/>
            <charset val="128"/>
          </rPr>
          <t xml:space="preserve">自動計算
</t>
        </r>
      </text>
    </comment>
    <comment ref="Q35" authorId="0" shapeId="0" xr:uid="{A70DDBD5-B3E5-49F0-9CB0-2D62E14BC9E2}">
      <text>
        <r>
          <rPr>
            <sz val="9"/>
            <color indexed="81"/>
            <rFont val="MS P ゴシック"/>
            <family val="3"/>
            <charset val="128"/>
          </rPr>
          <t xml:space="preserve">自動計算
</t>
        </r>
      </text>
    </comment>
    <comment ref="R35" authorId="0" shapeId="0" xr:uid="{8F5D86BE-543F-42F9-AEB5-8E92EF36B1FE}">
      <text>
        <r>
          <rPr>
            <sz val="9"/>
            <color indexed="81"/>
            <rFont val="MS P ゴシック"/>
            <family val="3"/>
            <charset val="128"/>
          </rPr>
          <t xml:space="preserve">自動計算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O6" authorId="0" shapeId="0" xr:uid="{D80088C8-14C2-4E98-984C-A112B87357F1}">
      <text>
        <r>
          <rPr>
            <sz val="9"/>
            <color indexed="81"/>
            <rFont val="MS P ゴシック"/>
            <family val="3"/>
            <charset val="128"/>
          </rPr>
          <t xml:space="preserve">自動計算
</t>
        </r>
      </text>
    </comment>
    <comment ref="P6" authorId="0" shapeId="0" xr:uid="{331066C0-D8CA-401A-BE27-57441985910B}">
      <text>
        <r>
          <rPr>
            <sz val="9"/>
            <color indexed="81"/>
            <rFont val="MS P ゴシック"/>
            <family val="3"/>
            <charset val="128"/>
          </rPr>
          <t xml:space="preserve">自動計算
</t>
        </r>
      </text>
    </comment>
    <comment ref="Q6" authorId="0" shapeId="0" xr:uid="{CA915443-B734-4295-8DF1-DEF62BFD116B}">
      <text>
        <r>
          <rPr>
            <sz val="9"/>
            <color indexed="81"/>
            <rFont val="MS P ゴシック"/>
            <family val="3"/>
            <charset val="128"/>
          </rPr>
          <t xml:space="preserve">自動計算
</t>
        </r>
      </text>
    </comment>
    <comment ref="R6" authorId="0" shapeId="0" xr:uid="{9DFAA075-7545-4996-901D-960E1C4930BE}">
      <text>
        <r>
          <rPr>
            <sz val="9"/>
            <color indexed="81"/>
            <rFont val="MS P ゴシック"/>
            <family val="3"/>
            <charset val="128"/>
          </rPr>
          <t xml:space="preserve">自動計算
</t>
        </r>
      </text>
    </comment>
    <comment ref="O8" authorId="0" shapeId="0" xr:uid="{DF3C5342-E12A-4D38-BDD2-E9542ACDF415}">
      <text>
        <r>
          <rPr>
            <sz val="9"/>
            <color indexed="81"/>
            <rFont val="MS P ゴシック"/>
            <family val="3"/>
            <charset val="128"/>
          </rPr>
          <t xml:space="preserve">自動計算
</t>
        </r>
      </text>
    </comment>
    <comment ref="Q8" authorId="0" shapeId="0" xr:uid="{07AF3C3A-E1D9-4E3E-9CF8-A2F9D4DE71A7}">
      <text>
        <r>
          <rPr>
            <sz val="9"/>
            <color indexed="81"/>
            <rFont val="MS P ゴシック"/>
            <family val="3"/>
            <charset val="128"/>
          </rPr>
          <t xml:space="preserve">自動計算
</t>
        </r>
      </text>
    </comment>
    <comment ref="R8" authorId="0" shapeId="0" xr:uid="{930BC5BE-F8A1-4049-A31D-418B0D52B0B1}">
      <text>
        <r>
          <rPr>
            <sz val="9"/>
            <color indexed="81"/>
            <rFont val="MS P ゴシック"/>
            <family val="3"/>
            <charset val="128"/>
          </rPr>
          <t xml:space="preserve">自動計算
</t>
        </r>
      </text>
    </comment>
    <comment ref="O11" authorId="0" shapeId="0" xr:uid="{1DE3CD5B-DF9B-41DC-ACC8-D5230493AAB1}">
      <text>
        <r>
          <rPr>
            <sz val="9"/>
            <color indexed="81"/>
            <rFont val="MS P ゴシック"/>
            <family val="3"/>
            <charset val="128"/>
          </rPr>
          <t xml:space="preserve">自動計算
</t>
        </r>
      </text>
    </comment>
    <comment ref="P11" authorId="0" shapeId="0" xr:uid="{157E51AB-E0F1-41A9-9951-BABB489ADA64}">
      <text>
        <r>
          <rPr>
            <sz val="9"/>
            <color indexed="81"/>
            <rFont val="MS P ゴシック"/>
            <family val="3"/>
            <charset val="128"/>
          </rPr>
          <t xml:space="preserve">自動計算
</t>
        </r>
      </text>
    </comment>
    <comment ref="Q11" authorId="0" shapeId="0" xr:uid="{1EBF31A4-C4FA-4E5D-B756-636D37C23DCC}">
      <text>
        <r>
          <rPr>
            <sz val="9"/>
            <color indexed="81"/>
            <rFont val="MS P ゴシック"/>
            <family val="3"/>
            <charset val="128"/>
          </rPr>
          <t xml:space="preserve">自動計算
</t>
        </r>
      </text>
    </comment>
    <comment ref="R11" authorId="0" shapeId="0" xr:uid="{716B4A4D-58C6-4B73-924E-E0F55B2E1AD1}">
      <text>
        <r>
          <rPr>
            <sz val="9"/>
            <color indexed="81"/>
            <rFont val="MS P ゴシック"/>
            <family val="3"/>
            <charset val="128"/>
          </rPr>
          <t xml:space="preserve">自動計算
</t>
        </r>
      </text>
    </comment>
    <comment ref="G15" authorId="0" shapeId="0" xr:uid="{1E53A06F-BE22-4938-B787-9FCBEAD9E51B}">
      <text>
        <r>
          <rPr>
            <sz val="9"/>
            <color indexed="81"/>
            <rFont val="MS P ゴシック"/>
            <family val="3"/>
            <charset val="128"/>
          </rPr>
          <t xml:space="preserve">様式Ⅲー３より自動入力
</t>
        </r>
      </text>
    </comment>
    <comment ref="O17" authorId="0" shapeId="0" xr:uid="{76BE5C51-7819-45E4-BDD0-2935386FCD0E}">
      <text>
        <r>
          <rPr>
            <sz val="9"/>
            <color indexed="81"/>
            <rFont val="MS P ゴシック"/>
            <family val="3"/>
            <charset val="128"/>
          </rPr>
          <t xml:space="preserve">自動計算
</t>
        </r>
      </text>
    </comment>
    <comment ref="P17" authorId="0" shapeId="0" xr:uid="{458F05F8-6929-40F1-9384-D4CDF8FB693F}">
      <text>
        <r>
          <rPr>
            <sz val="9"/>
            <color indexed="81"/>
            <rFont val="MS P ゴシック"/>
            <family val="3"/>
            <charset val="128"/>
          </rPr>
          <t xml:space="preserve">自動計算
</t>
        </r>
      </text>
    </comment>
    <comment ref="Q17" authorId="0" shapeId="0" xr:uid="{7F2E5661-77A3-404A-902D-1648EAD1EE5D}">
      <text>
        <r>
          <rPr>
            <sz val="9"/>
            <color indexed="81"/>
            <rFont val="MS P ゴシック"/>
            <family val="3"/>
            <charset val="128"/>
          </rPr>
          <t xml:space="preserve">自動計算
</t>
        </r>
      </text>
    </comment>
    <comment ref="R17" authorId="0" shapeId="0" xr:uid="{E5625DB6-13AD-4527-A915-D85F3D5CCA31}">
      <text>
        <r>
          <rPr>
            <sz val="9"/>
            <color indexed="81"/>
            <rFont val="MS P ゴシック"/>
            <family val="3"/>
            <charset val="128"/>
          </rPr>
          <t xml:space="preserve">自動計算
</t>
        </r>
      </text>
    </comment>
    <comment ref="O19" authorId="0" shapeId="0" xr:uid="{36ABC59C-B730-47FB-AA8E-344FDAE5260C}">
      <text>
        <r>
          <rPr>
            <sz val="9"/>
            <color indexed="81"/>
            <rFont val="MS P ゴシック"/>
            <family val="3"/>
            <charset val="128"/>
          </rPr>
          <t xml:space="preserve">自動計算
</t>
        </r>
      </text>
    </comment>
    <comment ref="P19" authorId="0" shapeId="0" xr:uid="{B3D0B625-6ECE-42AD-A638-99557BEE4466}">
      <text>
        <r>
          <rPr>
            <sz val="9"/>
            <color indexed="81"/>
            <rFont val="MS P ゴシック"/>
            <family val="3"/>
            <charset val="128"/>
          </rPr>
          <t xml:space="preserve">自動計算
</t>
        </r>
      </text>
    </comment>
    <comment ref="Q19" authorId="0" shapeId="0" xr:uid="{4C91FABD-0CE2-49CF-98A0-E9E6D49CEE2B}">
      <text>
        <r>
          <rPr>
            <sz val="9"/>
            <color indexed="81"/>
            <rFont val="MS P ゴシック"/>
            <family val="3"/>
            <charset val="128"/>
          </rPr>
          <t xml:space="preserve">自動計算
</t>
        </r>
      </text>
    </comment>
    <comment ref="R19" authorId="0" shapeId="0" xr:uid="{F818F220-5412-4B85-9A61-2D55958D8F4B}">
      <text>
        <r>
          <rPr>
            <sz val="9"/>
            <color indexed="81"/>
            <rFont val="MS P ゴシック"/>
            <family val="3"/>
            <charset val="128"/>
          </rPr>
          <t xml:space="preserve">自動計算
</t>
        </r>
      </text>
    </comment>
    <comment ref="O21" authorId="0" shapeId="0" xr:uid="{F21C1AB4-1D5C-4CDD-B2D6-BF6F7DB5CA6B}">
      <text>
        <r>
          <rPr>
            <sz val="9"/>
            <color indexed="81"/>
            <rFont val="MS P ゴシック"/>
            <family val="3"/>
            <charset val="128"/>
          </rPr>
          <t xml:space="preserve">自動計算
</t>
        </r>
      </text>
    </comment>
    <comment ref="P21" authorId="0" shapeId="0" xr:uid="{6B69E9E8-F155-4C10-89E0-E5B768BD9577}">
      <text>
        <r>
          <rPr>
            <sz val="9"/>
            <color indexed="81"/>
            <rFont val="MS P ゴシック"/>
            <family val="3"/>
            <charset val="128"/>
          </rPr>
          <t xml:space="preserve">自動計算
</t>
        </r>
      </text>
    </comment>
    <comment ref="Q21" authorId="0" shapeId="0" xr:uid="{DBA5F242-5F95-4384-A9A2-6F7C4F222B13}">
      <text>
        <r>
          <rPr>
            <sz val="9"/>
            <color indexed="81"/>
            <rFont val="MS P ゴシック"/>
            <family val="3"/>
            <charset val="128"/>
          </rPr>
          <t xml:space="preserve">自動計算
</t>
        </r>
      </text>
    </comment>
    <comment ref="R21" authorId="0" shapeId="0" xr:uid="{4E77FD36-40A4-4B03-A550-60E8E8A04855}">
      <text>
        <r>
          <rPr>
            <sz val="9"/>
            <color indexed="81"/>
            <rFont val="MS P ゴシック"/>
            <family val="3"/>
            <charset val="128"/>
          </rPr>
          <t xml:space="preserve">自動計算
</t>
        </r>
      </text>
    </comment>
    <comment ref="O23" authorId="0" shapeId="0" xr:uid="{FAA63216-48AD-4246-A784-2FC2FC4B4D0E}">
      <text>
        <r>
          <rPr>
            <sz val="9"/>
            <color indexed="81"/>
            <rFont val="MS P ゴシック"/>
            <family val="3"/>
            <charset val="128"/>
          </rPr>
          <t xml:space="preserve">自動計算
</t>
        </r>
      </text>
    </comment>
    <comment ref="P23" authorId="0" shapeId="0" xr:uid="{EBB9C6A6-918A-4A4F-AFA0-55FD46EBE184}">
      <text>
        <r>
          <rPr>
            <sz val="9"/>
            <color indexed="81"/>
            <rFont val="MS P ゴシック"/>
            <family val="3"/>
            <charset val="128"/>
          </rPr>
          <t xml:space="preserve">自動計算
</t>
        </r>
      </text>
    </comment>
    <comment ref="Q23" authorId="0" shapeId="0" xr:uid="{269B72EB-41A6-4859-979B-7D5532F22A07}">
      <text>
        <r>
          <rPr>
            <sz val="9"/>
            <color indexed="81"/>
            <rFont val="MS P ゴシック"/>
            <family val="3"/>
            <charset val="128"/>
          </rPr>
          <t xml:space="preserve">自動計算
</t>
        </r>
      </text>
    </comment>
    <comment ref="R23" authorId="0" shapeId="0" xr:uid="{6BD4D7B3-07C8-496A-B6BE-A63FE4F87211}">
      <text>
        <r>
          <rPr>
            <sz val="9"/>
            <color indexed="81"/>
            <rFont val="MS P ゴシック"/>
            <family val="3"/>
            <charset val="128"/>
          </rPr>
          <t xml:space="preserve">自動計算
</t>
        </r>
      </text>
    </comment>
    <comment ref="O25" authorId="0" shapeId="0" xr:uid="{D41BA6C9-EC4E-442F-BA7D-72A53A86CF36}">
      <text>
        <r>
          <rPr>
            <sz val="9"/>
            <color indexed="81"/>
            <rFont val="MS P ゴシック"/>
            <family val="3"/>
            <charset val="128"/>
          </rPr>
          <t xml:space="preserve">自動計算
</t>
        </r>
      </text>
    </comment>
    <comment ref="P25" authorId="0" shapeId="0" xr:uid="{84E1EE60-3162-49A7-B442-108A0814A4F3}">
      <text>
        <r>
          <rPr>
            <sz val="9"/>
            <color indexed="81"/>
            <rFont val="MS P ゴシック"/>
            <family val="3"/>
            <charset val="128"/>
          </rPr>
          <t xml:space="preserve">自動計算
</t>
        </r>
      </text>
    </comment>
    <comment ref="Q25" authorId="0" shapeId="0" xr:uid="{B0F08F28-3C28-4094-A26A-C29109731CFF}">
      <text>
        <r>
          <rPr>
            <sz val="9"/>
            <color indexed="81"/>
            <rFont val="MS P ゴシック"/>
            <family val="3"/>
            <charset val="128"/>
          </rPr>
          <t xml:space="preserve">自動計算
</t>
        </r>
      </text>
    </comment>
    <comment ref="R25" authorId="0" shapeId="0" xr:uid="{7DCA5DBA-9543-447F-ABB3-BA852936D919}">
      <text>
        <r>
          <rPr>
            <sz val="9"/>
            <color indexed="81"/>
            <rFont val="MS P ゴシック"/>
            <family val="3"/>
            <charset val="128"/>
          </rPr>
          <t xml:space="preserve">自動計算
</t>
        </r>
      </text>
    </comment>
    <comment ref="T26" authorId="0" shapeId="0" xr:uid="{76F6D0CD-6958-4812-BCFC-8604FA3DAC8B}">
      <text>
        <r>
          <rPr>
            <sz val="9"/>
            <color indexed="81"/>
            <rFont val="MS P ゴシック"/>
            <family val="3"/>
            <charset val="128"/>
          </rPr>
          <t xml:space="preserve">自動計算
</t>
        </r>
      </text>
    </comment>
    <comment ref="O28" authorId="0" shapeId="0" xr:uid="{FFB83ABE-C865-403C-BDAF-A44AA6E600C4}">
      <text>
        <r>
          <rPr>
            <sz val="9"/>
            <color indexed="81"/>
            <rFont val="MS P ゴシック"/>
            <family val="3"/>
            <charset val="128"/>
          </rPr>
          <t xml:space="preserve">自動計算
</t>
        </r>
      </text>
    </comment>
    <comment ref="P28" authorId="0" shapeId="0" xr:uid="{B3B5F4B5-D413-4555-93FA-3965188D2F57}">
      <text>
        <r>
          <rPr>
            <sz val="9"/>
            <color indexed="81"/>
            <rFont val="MS P ゴシック"/>
            <family val="3"/>
            <charset val="128"/>
          </rPr>
          <t xml:space="preserve">自動計算
</t>
        </r>
      </text>
    </comment>
    <comment ref="Q28" authorId="0" shapeId="0" xr:uid="{E403D3C2-C5CE-4562-89BE-373CBC3E3396}">
      <text>
        <r>
          <rPr>
            <sz val="9"/>
            <color indexed="81"/>
            <rFont val="MS P ゴシック"/>
            <family val="3"/>
            <charset val="128"/>
          </rPr>
          <t xml:space="preserve">自動計算
</t>
        </r>
      </text>
    </comment>
    <comment ref="R28" authorId="0" shapeId="0" xr:uid="{B7A65F74-E59F-43F5-A479-1015D2190B73}">
      <text>
        <r>
          <rPr>
            <sz val="9"/>
            <color indexed="81"/>
            <rFont val="MS P ゴシック"/>
            <family val="3"/>
            <charset val="128"/>
          </rPr>
          <t xml:space="preserve">自動計算
</t>
        </r>
      </text>
    </comment>
    <comment ref="B29" authorId="0" shapeId="0" xr:uid="{4D954273-C076-430A-B6BE-B73DD2493BCC}">
      <text>
        <r>
          <rPr>
            <sz val="9"/>
            <color indexed="81"/>
            <rFont val="MS P ゴシック"/>
            <family val="3"/>
            <charset val="128"/>
          </rPr>
          <t xml:space="preserve">様式Ⅲー３より自動入力
</t>
        </r>
      </text>
    </comment>
    <comment ref="S29" authorId="0" shapeId="0" xr:uid="{8F363EAB-0313-49B6-9049-BE20E4F44C4F}">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73B703C6-F458-4DAC-9752-3B6C22679874}">
      <text>
        <r>
          <rPr>
            <sz val="9"/>
            <color indexed="81"/>
            <rFont val="MS P ゴシック"/>
            <family val="3"/>
            <charset val="128"/>
          </rPr>
          <t xml:space="preserve">集計表に管理運営機関設置欄に「有」と入力した場合のみ表示されます。
</t>
        </r>
      </text>
    </comment>
    <comment ref="O31" authorId="0" shapeId="0" xr:uid="{49E7A561-EE88-47EC-91A3-636BF577D54C}">
      <text>
        <r>
          <rPr>
            <sz val="9"/>
            <color indexed="81"/>
            <rFont val="MS P ゴシック"/>
            <family val="3"/>
            <charset val="128"/>
          </rPr>
          <t xml:space="preserve">自動計算
</t>
        </r>
      </text>
    </comment>
    <comment ref="P31" authorId="0" shapeId="0" xr:uid="{FE774E91-87AB-4CF5-8F1E-E0480B13B084}">
      <text>
        <r>
          <rPr>
            <sz val="9"/>
            <color indexed="81"/>
            <rFont val="MS P ゴシック"/>
            <family val="3"/>
            <charset val="128"/>
          </rPr>
          <t xml:space="preserve">自動計算
</t>
        </r>
      </text>
    </comment>
    <comment ref="Q31" authorId="0" shapeId="0" xr:uid="{8C5AC8B6-563E-475E-8FB7-847F5C19723C}">
      <text>
        <r>
          <rPr>
            <sz val="9"/>
            <color indexed="81"/>
            <rFont val="MS P ゴシック"/>
            <family val="3"/>
            <charset val="128"/>
          </rPr>
          <t xml:space="preserve">自動計算
</t>
        </r>
      </text>
    </comment>
    <comment ref="R31" authorId="0" shapeId="0" xr:uid="{E926C806-EE1D-4A1F-B100-47D60ADF9BFA}">
      <text>
        <r>
          <rPr>
            <sz val="9"/>
            <color indexed="81"/>
            <rFont val="MS P ゴシック"/>
            <family val="3"/>
            <charset val="128"/>
          </rPr>
          <t xml:space="preserve">自動計算
</t>
        </r>
      </text>
    </comment>
    <comment ref="S32" authorId="0" shapeId="0" xr:uid="{97CB8621-EEDE-4665-8207-6968DBFD9844}">
      <text>
        <r>
          <rPr>
            <sz val="9"/>
            <color indexed="81"/>
            <rFont val="MS P ゴシック"/>
            <family val="3"/>
            <charset val="128"/>
          </rPr>
          <t xml:space="preserve">間接経費が直接経費の30％を超える場合に表示されます。
表示された場合は間接経費を見直してください。
</t>
        </r>
      </text>
    </comment>
    <comment ref="O35" authorId="0" shapeId="0" xr:uid="{BB2E8A1F-34C9-482B-8C48-FF85D680D88E}">
      <text>
        <r>
          <rPr>
            <sz val="9"/>
            <color indexed="81"/>
            <rFont val="MS P ゴシック"/>
            <family val="3"/>
            <charset val="128"/>
          </rPr>
          <t xml:space="preserve">自動計算
</t>
        </r>
      </text>
    </comment>
    <comment ref="P35" authorId="0" shapeId="0" xr:uid="{3ECE5221-8E06-4F5A-8A4C-A5769EC0A4AB}">
      <text>
        <r>
          <rPr>
            <sz val="9"/>
            <color indexed="81"/>
            <rFont val="MS P ゴシック"/>
            <family val="3"/>
            <charset val="128"/>
          </rPr>
          <t xml:space="preserve">自動計算
</t>
        </r>
      </text>
    </comment>
    <comment ref="Q35" authorId="0" shapeId="0" xr:uid="{F47A739A-857A-418C-B729-D81D914DFB8D}">
      <text>
        <r>
          <rPr>
            <sz val="9"/>
            <color indexed="81"/>
            <rFont val="MS P ゴシック"/>
            <family val="3"/>
            <charset val="128"/>
          </rPr>
          <t xml:space="preserve">自動計算
</t>
        </r>
      </text>
    </comment>
    <comment ref="R35" authorId="0" shapeId="0" xr:uid="{9EE63B61-72FE-499F-812F-4A358BB64381}">
      <text>
        <r>
          <rPr>
            <sz val="9"/>
            <color indexed="81"/>
            <rFont val="MS P ゴシック"/>
            <family val="3"/>
            <charset val="128"/>
          </rPr>
          <t xml:space="preserve">自動計算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O6" authorId="0" shapeId="0" xr:uid="{F07A8FBA-2799-4DAC-9810-9D93ED20FC67}">
      <text>
        <r>
          <rPr>
            <sz val="9"/>
            <color indexed="81"/>
            <rFont val="MS P ゴシック"/>
            <family val="3"/>
            <charset val="128"/>
          </rPr>
          <t xml:space="preserve">自動計算
</t>
        </r>
      </text>
    </comment>
    <comment ref="P6" authorId="0" shapeId="0" xr:uid="{551B9FD4-7480-43C8-8ACB-41DE26BD2B24}">
      <text>
        <r>
          <rPr>
            <sz val="9"/>
            <color indexed="81"/>
            <rFont val="MS P ゴシック"/>
            <family val="3"/>
            <charset val="128"/>
          </rPr>
          <t xml:space="preserve">自動計算
</t>
        </r>
      </text>
    </comment>
    <comment ref="Q6" authorId="0" shapeId="0" xr:uid="{4FF55912-285C-4A85-BE7A-292F8EC0EC31}">
      <text>
        <r>
          <rPr>
            <sz val="9"/>
            <color indexed="81"/>
            <rFont val="MS P ゴシック"/>
            <family val="3"/>
            <charset val="128"/>
          </rPr>
          <t xml:space="preserve">自動計算
</t>
        </r>
      </text>
    </comment>
    <comment ref="R6" authorId="0" shapeId="0" xr:uid="{3D9ADCD1-69BB-4717-917B-C08F2E879063}">
      <text>
        <r>
          <rPr>
            <sz val="9"/>
            <color indexed="81"/>
            <rFont val="MS P ゴシック"/>
            <family val="3"/>
            <charset val="128"/>
          </rPr>
          <t xml:space="preserve">自動計算
</t>
        </r>
      </text>
    </comment>
    <comment ref="O8" authorId="0" shapeId="0" xr:uid="{8397A3A8-3B48-4D6B-8061-FCE454F754FE}">
      <text>
        <r>
          <rPr>
            <sz val="9"/>
            <color indexed="81"/>
            <rFont val="MS P ゴシック"/>
            <family val="3"/>
            <charset val="128"/>
          </rPr>
          <t xml:space="preserve">自動計算
</t>
        </r>
      </text>
    </comment>
    <comment ref="Q8" authorId="0" shapeId="0" xr:uid="{7934E713-3FC9-4802-9076-36EF5044F623}">
      <text>
        <r>
          <rPr>
            <sz val="9"/>
            <color indexed="81"/>
            <rFont val="MS P ゴシック"/>
            <family val="3"/>
            <charset val="128"/>
          </rPr>
          <t xml:space="preserve">自動計算
</t>
        </r>
      </text>
    </comment>
    <comment ref="R8" authorId="0" shapeId="0" xr:uid="{D145D9F5-04AC-45D8-A329-557FF0B00822}">
      <text>
        <r>
          <rPr>
            <sz val="9"/>
            <color indexed="81"/>
            <rFont val="MS P ゴシック"/>
            <family val="3"/>
            <charset val="128"/>
          </rPr>
          <t xml:space="preserve">自動計算
</t>
        </r>
      </text>
    </comment>
    <comment ref="O11" authorId="0" shapeId="0" xr:uid="{6A0D0A28-D307-4FE7-8635-ECEF248C289E}">
      <text>
        <r>
          <rPr>
            <sz val="9"/>
            <color indexed="81"/>
            <rFont val="MS P ゴシック"/>
            <family val="3"/>
            <charset val="128"/>
          </rPr>
          <t xml:space="preserve">自動計算
</t>
        </r>
      </text>
    </comment>
    <comment ref="P11" authorId="0" shapeId="0" xr:uid="{288BFE6E-256C-4BDC-B19E-DEC7DABE2869}">
      <text>
        <r>
          <rPr>
            <sz val="9"/>
            <color indexed="81"/>
            <rFont val="MS P ゴシック"/>
            <family val="3"/>
            <charset val="128"/>
          </rPr>
          <t xml:space="preserve">自動計算
</t>
        </r>
      </text>
    </comment>
    <comment ref="Q11" authorId="0" shapeId="0" xr:uid="{D52C69C9-EF69-453C-9E1B-00882C45520A}">
      <text>
        <r>
          <rPr>
            <sz val="9"/>
            <color indexed="81"/>
            <rFont val="MS P ゴシック"/>
            <family val="3"/>
            <charset val="128"/>
          </rPr>
          <t xml:space="preserve">自動計算
</t>
        </r>
      </text>
    </comment>
    <comment ref="R11" authorId="0" shapeId="0" xr:uid="{EE87D36C-5171-4276-A6F8-ECEB04AC7CB0}">
      <text>
        <r>
          <rPr>
            <sz val="9"/>
            <color indexed="81"/>
            <rFont val="MS P ゴシック"/>
            <family val="3"/>
            <charset val="128"/>
          </rPr>
          <t xml:space="preserve">自動計算
</t>
        </r>
      </text>
    </comment>
    <comment ref="G15" authorId="0" shapeId="0" xr:uid="{79289264-CEAB-404C-AA6C-67A197952E46}">
      <text>
        <r>
          <rPr>
            <sz val="9"/>
            <color indexed="81"/>
            <rFont val="MS P ゴシック"/>
            <family val="3"/>
            <charset val="128"/>
          </rPr>
          <t xml:space="preserve">様式Ⅲー３より自動入力
</t>
        </r>
      </text>
    </comment>
    <comment ref="O17" authorId="0" shapeId="0" xr:uid="{B0AA2659-7C9D-4788-A732-87B4C9ECC642}">
      <text>
        <r>
          <rPr>
            <sz val="9"/>
            <color indexed="81"/>
            <rFont val="MS P ゴシック"/>
            <family val="3"/>
            <charset val="128"/>
          </rPr>
          <t xml:space="preserve">自動計算
</t>
        </r>
      </text>
    </comment>
    <comment ref="P17" authorId="0" shapeId="0" xr:uid="{3E14C823-C501-47EF-A907-028735A2446F}">
      <text>
        <r>
          <rPr>
            <sz val="9"/>
            <color indexed="81"/>
            <rFont val="MS P ゴシック"/>
            <family val="3"/>
            <charset val="128"/>
          </rPr>
          <t xml:space="preserve">自動計算
</t>
        </r>
      </text>
    </comment>
    <comment ref="Q17" authorId="0" shapeId="0" xr:uid="{04E9507A-B76C-4937-9FCB-43C7A35D06E0}">
      <text>
        <r>
          <rPr>
            <sz val="9"/>
            <color indexed="81"/>
            <rFont val="MS P ゴシック"/>
            <family val="3"/>
            <charset val="128"/>
          </rPr>
          <t xml:space="preserve">自動計算
</t>
        </r>
      </text>
    </comment>
    <comment ref="R17" authorId="0" shapeId="0" xr:uid="{08806AAD-A623-43EE-BBFF-69BE076B79CF}">
      <text>
        <r>
          <rPr>
            <sz val="9"/>
            <color indexed="81"/>
            <rFont val="MS P ゴシック"/>
            <family val="3"/>
            <charset val="128"/>
          </rPr>
          <t xml:space="preserve">自動計算
</t>
        </r>
      </text>
    </comment>
    <comment ref="O19" authorId="0" shapeId="0" xr:uid="{977B4AFC-A157-4D75-A740-9C8E09DC87E4}">
      <text>
        <r>
          <rPr>
            <sz val="9"/>
            <color indexed="81"/>
            <rFont val="MS P ゴシック"/>
            <family val="3"/>
            <charset val="128"/>
          </rPr>
          <t xml:space="preserve">自動計算
</t>
        </r>
      </text>
    </comment>
    <comment ref="P19" authorId="0" shapeId="0" xr:uid="{AEF7DC7D-792D-49DC-801F-E20B05A317C6}">
      <text>
        <r>
          <rPr>
            <sz val="9"/>
            <color indexed="81"/>
            <rFont val="MS P ゴシック"/>
            <family val="3"/>
            <charset val="128"/>
          </rPr>
          <t xml:space="preserve">自動計算
</t>
        </r>
      </text>
    </comment>
    <comment ref="Q19" authorId="0" shapeId="0" xr:uid="{31E02C9D-641F-430E-B4D9-56D16FFA3C86}">
      <text>
        <r>
          <rPr>
            <sz val="9"/>
            <color indexed="81"/>
            <rFont val="MS P ゴシック"/>
            <family val="3"/>
            <charset val="128"/>
          </rPr>
          <t xml:space="preserve">自動計算
</t>
        </r>
      </text>
    </comment>
    <comment ref="R19" authorId="0" shapeId="0" xr:uid="{F9E5B54C-C681-4EEE-B5AE-7F3DC4EBE27A}">
      <text>
        <r>
          <rPr>
            <sz val="9"/>
            <color indexed="81"/>
            <rFont val="MS P ゴシック"/>
            <family val="3"/>
            <charset val="128"/>
          </rPr>
          <t xml:space="preserve">自動計算
</t>
        </r>
      </text>
    </comment>
    <comment ref="O21" authorId="0" shapeId="0" xr:uid="{321C8A22-576D-4C81-A2F1-683043521E96}">
      <text>
        <r>
          <rPr>
            <sz val="9"/>
            <color indexed="81"/>
            <rFont val="MS P ゴシック"/>
            <family val="3"/>
            <charset val="128"/>
          </rPr>
          <t xml:space="preserve">自動計算
</t>
        </r>
      </text>
    </comment>
    <comment ref="P21" authorId="0" shapeId="0" xr:uid="{F3896EE0-2107-462F-97DB-BD4745A6BCB1}">
      <text>
        <r>
          <rPr>
            <sz val="9"/>
            <color indexed="81"/>
            <rFont val="MS P ゴシック"/>
            <family val="3"/>
            <charset val="128"/>
          </rPr>
          <t xml:space="preserve">自動計算
</t>
        </r>
      </text>
    </comment>
    <comment ref="Q21" authorId="0" shapeId="0" xr:uid="{3E6C6570-E0A7-4575-8CBB-C0FC6F3A7D8F}">
      <text>
        <r>
          <rPr>
            <sz val="9"/>
            <color indexed="81"/>
            <rFont val="MS P ゴシック"/>
            <family val="3"/>
            <charset val="128"/>
          </rPr>
          <t xml:space="preserve">自動計算
</t>
        </r>
      </text>
    </comment>
    <comment ref="R21" authorId="0" shapeId="0" xr:uid="{948474A4-F4B8-40D0-9C7C-40636E31A79E}">
      <text>
        <r>
          <rPr>
            <sz val="9"/>
            <color indexed="81"/>
            <rFont val="MS P ゴシック"/>
            <family val="3"/>
            <charset val="128"/>
          </rPr>
          <t xml:space="preserve">自動計算
</t>
        </r>
      </text>
    </comment>
    <comment ref="O23" authorId="0" shapeId="0" xr:uid="{F9623DC9-A033-4628-B2CC-92A96242465B}">
      <text>
        <r>
          <rPr>
            <sz val="9"/>
            <color indexed="81"/>
            <rFont val="MS P ゴシック"/>
            <family val="3"/>
            <charset val="128"/>
          </rPr>
          <t xml:space="preserve">自動計算
</t>
        </r>
      </text>
    </comment>
    <comment ref="P23" authorId="0" shapeId="0" xr:uid="{8E0A4DD2-ED38-422F-A514-6079C5D860C1}">
      <text>
        <r>
          <rPr>
            <sz val="9"/>
            <color indexed="81"/>
            <rFont val="MS P ゴシック"/>
            <family val="3"/>
            <charset val="128"/>
          </rPr>
          <t xml:space="preserve">自動計算
</t>
        </r>
      </text>
    </comment>
    <comment ref="Q23" authorId="0" shapeId="0" xr:uid="{85743289-D26E-4724-A4DE-5EC39C2171D3}">
      <text>
        <r>
          <rPr>
            <sz val="9"/>
            <color indexed="81"/>
            <rFont val="MS P ゴシック"/>
            <family val="3"/>
            <charset val="128"/>
          </rPr>
          <t xml:space="preserve">自動計算
</t>
        </r>
      </text>
    </comment>
    <comment ref="R23" authorId="0" shapeId="0" xr:uid="{25390CCF-0E84-47E6-9915-B8818C0600BB}">
      <text>
        <r>
          <rPr>
            <sz val="9"/>
            <color indexed="81"/>
            <rFont val="MS P ゴシック"/>
            <family val="3"/>
            <charset val="128"/>
          </rPr>
          <t xml:space="preserve">自動計算
</t>
        </r>
      </text>
    </comment>
    <comment ref="O25" authorId="0" shapeId="0" xr:uid="{70DFD7D5-B90D-411B-80F7-735F0520A183}">
      <text>
        <r>
          <rPr>
            <sz val="9"/>
            <color indexed="81"/>
            <rFont val="MS P ゴシック"/>
            <family val="3"/>
            <charset val="128"/>
          </rPr>
          <t xml:space="preserve">自動計算
</t>
        </r>
      </text>
    </comment>
    <comment ref="P25" authorId="0" shapeId="0" xr:uid="{F3AEDAF1-E548-42E9-B7D0-2DB3761A3777}">
      <text>
        <r>
          <rPr>
            <sz val="9"/>
            <color indexed="81"/>
            <rFont val="MS P ゴシック"/>
            <family val="3"/>
            <charset val="128"/>
          </rPr>
          <t xml:space="preserve">自動計算
</t>
        </r>
      </text>
    </comment>
    <comment ref="Q25" authorId="0" shapeId="0" xr:uid="{A68696A4-46C3-4DF2-933E-EDE288B69FA0}">
      <text>
        <r>
          <rPr>
            <sz val="9"/>
            <color indexed="81"/>
            <rFont val="MS P ゴシック"/>
            <family val="3"/>
            <charset val="128"/>
          </rPr>
          <t xml:space="preserve">自動計算
</t>
        </r>
      </text>
    </comment>
    <comment ref="R25" authorId="0" shapeId="0" xr:uid="{EA540E34-2B6B-4E7E-9912-3D64F87BA59A}">
      <text>
        <r>
          <rPr>
            <sz val="9"/>
            <color indexed="81"/>
            <rFont val="MS P ゴシック"/>
            <family val="3"/>
            <charset val="128"/>
          </rPr>
          <t xml:space="preserve">自動計算
</t>
        </r>
      </text>
    </comment>
    <comment ref="T26" authorId="0" shapeId="0" xr:uid="{61D5744F-89A3-4848-87CF-CD94E6A66C52}">
      <text>
        <r>
          <rPr>
            <sz val="9"/>
            <color indexed="81"/>
            <rFont val="MS P ゴシック"/>
            <family val="3"/>
            <charset val="128"/>
          </rPr>
          <t xml:space="preserve">自動計算
</t>
        </r>
      </text>
    </comment>
    <comment ref="O28" authorId="0" shapeId="0" xr:uid="{AA0037E8-D70A-4A36-93BC-0D5DF62DCA8E}">
      <text>
        <r>
          <rPr>
            <sz val="9"/>
            <color indexed="81"/>
            <rFont val="MS P ゴシック"/>
            <family val="3"/>
            <charset val="128"/>
          </rPr>
          <t xml:space="preserve">自動計算
</t>
        </r>
      </text>
    </comment>
    <comment ref="P28" authorId="0" shapeId="0" xr:uid="{6C1FD858-0963-4559-8C86-539DA2AC0415}">
      <text>
        <r>
          <rPr>
            <sz val="9"/>
            <color indexed="81"/>
            <rFont val="MS P ゴシック"/>
            <family val="3"/>
            <charset val="128"/>
          </rPr>
          <t xml:space="preserve">自動計算
</t>
        </r>
      </text>
    </comment>
    <comment ref="Q28" authorId="0" shapeId="0" xr:uid="{B63A239F-BD77-49A0-B1E1-6F0D69EE7821}">
      <text>
        <r>
          <rPr>
            <sz val="9"/>
            <color indexed="81"/>
            <rFont val="MS P ゴシック"/>
            <family val="3"/>
            <charset val="128"/>
          </rPr>
          <t xml:space="preserve">自動計算
</t>
        </r>
      </text>
    </comment>
    <comment ref="R28" authorId="0" shapeId="0" xr:uid="{B04CAA37-0247-4C56-BF41-EE2D15C9F35A}">
      <text>
        <r>
          <rPr>
            <sz val="9"/>
            <color indexed="81"/>
            <rFont val="MS P ゴシック"/>
            <family val="3"/>
            <charset val="128"/>
          </rPr>
          <t xml:space="preserve">自動計算
</t>
        </r>
      </text>
    </comment>
    <comment ref="B29" authorId="0" shapeId="0" xr:uid="{24E2FA17-7DA2-4B00-B019-2D4838622B02}">
      <text>
        <r>
          <rPr>
            <sz val="9"/>
            <color indexed="81"/>
            <rFont val="MS P ゴシック"/>
            <family val="3"/>
            <charset val="128"/>
          </rPr>
          <t xml:space="preserve">様式Ⅲー３より自動入力
</t>
        </r>
      </text>
    </comment>
    <comment ref="S29" authorId="0" shapeId="0" xr:uid="{FB8AE488-5C05-4C4F-ABFD-46AAE8631E65}">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1FC8F447-4BFA-4631-A74F-348115504D57}">
      <text>
        <r>
          <rPr>
            <sz val="9"/>
            <color indexed="81"/>
            <rFont val="MS P ゴシック"/>
            <family val="3"/>
            <charset val="128"/>
          </rPr>
          <t xml:space="preserve">集計表に管理運営機関設置欄に「有」と入力した場合のみ表示されます。
</t>
        </r>
      </text>
    </comment>
    <comment ref="O31" authorId="0" shapeId="0" xr:uid="{47692DEE-EF1E-460B-B4A0-9C0360A066FA}">
      <text>
        <r>
          <rPr>
            <sz val="9"/>
            <color indexed="81"/>
            <rFont val="MS P ゴシック"/>
            <family val="3"/>
            <charset val="128"/>
          </rPr>
          <t xml:space="preserve">自動計算
</t>
        </r>
      </text>
    </comment>
    <comment ref="P31" authorId="0" shapeId="0" xr:uid="{C1908402-507E-4D21-9CD5-3BA2F9F7A4FE}">
      <text>
        <r>
          <rPr>
            <sz val="9"/>
            <color indexed="81"/>
            <rFont val="MS P ゴシック"/>
            <family val="3"/>
            <charset val="128"/>
          </rPr>
          <t xml:space="preserve">自動計算
</t>
        </r>
      </text>
    </comment>
    <comment ref="Q31" authorId="0" shapeId="0" xr:uid="{B5A1462B-5541-4C6F-A6F8-B96CE0AEC348}">
      <text>
        <r>
          <rPr>
            <sz val="9"/>
            <color indexed="81"/>
            <rFont val="MS P ゴシック"/>
            <family val="3"/>
            <charset val="128"/>
          </rPr>
          <t xml:space="preserve">自動計算
</t>
        </r>
      </text>
    </comment>
    <comment ref="R31" authorId="0" shapeId="0" xr:uid="{CD04C0AD-19FB-46AB-BA7E-638295ADA475}">
      <text>
        <r>
          <rPr>
            <sz val="9"/>
            <color indexed="81"/>
            <rFont val="MS P ゴシック"/>
            <family val="3"/>
            <charset val="128"/>
          </rPr>
          <t xml:space="preserve">自動計算
</t>
        </r>
      </text>
    </comment>
    <comment ref="S32" authorId="0" shapeId="0" xr:uid="{F6157124-E7CE-4D1B-8B08-CB86F8D09E8C}">
      <text>
        <r>
          <rPr>
            <sz val="9"/>
            <color indexed="81"/>
            <rFont val="MS P ゴシック"/>
            <family val="3"/>
            <charset val="128"/>
          </rPr>
          <t xml:space="preserve">間接経費が直接経費の30％を超える場合に表示されます。
表示された場合は間接経費を見直してください。
</t>
        </r>
      </text>
    </comment>
    <comment ref="O35" authorId="0" shapeId="0" xr:uid="{44E790A0-401E-432C-871A-411F13C1ADB9}">
      <text>
        <r>
          <rPr>
            <sz val="9"/>
            <color indexed="81"/>
            <rFont val="MS P ゴシック"/>
            <family val="3"/>
            <charset val="128"/>
          </rPr>
          <t xml:space="preserve">自動計算
</t>
        </r>
      </text>
    </comment>
    <comment ref="P35" authorId="0" shapeId="0" xr:uid="{E2593159-7DCE-4D6B-A358-E87932D52599}">
      <text>
        <r>
          <rPr>
            <sz val="9"/>
            <color indexed="81"/>
            <rFont val="MS P ゴシック"/>
            <family val="3"/>
            <charset val="128"/>
          </rPr>
          <t xml:space="preserve">自動計算
</t>
        </r>
      </text>
    </comment>
    <comment ref="Q35" authorId="0" shapeId="0" xr:uid="{B34D7544-3696-4DD0-8A4F-B8387B4A65E2}">
      <text>
        <r>
          <rPr>
            <sz val="9"/>
            <color indexed="81"/>
            <rFont val="MS P ゴシック"/>
            <family val="3"/>
            <charset val="128"/>
          </rPr>
          <t xml:space="preserve">自動計算
</t>
        </r>
      </text>
    </comment>
    <comment ref="R35" authorId="0" shapeId="0" xr:uid="{9C55C7E4-5D1E-40F4-B2F9-DA1778EFA403}">
      <text>
        <r>
          <rPr>
            <sz val="9"/>
            <color indexed="81"/>
            <rFont val="MS P ゴシック"/>
            <family val="3"/>
            <charset val="128"/>
          </rPr>
          <t xml:space="preserve">自動計算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U25" authorId="0" shapeId="0" xr:uid="{0E3B58C0-F4DE-4E60-9BDC-24C016B0255A}">
      <text>
        <r>
          <rPr>
            <b/>
            <sz val="9"/>
            <color indexed="81"/>
            <rFont val="MS P ゴシック"/>
            <family val="3"/>
            <charset val="128"/>
          </rPr>
          <t>集計表から自動計算</t>
        </r>
        <r>
          <rPr>
            <sz val="9"/>
            <color indexed="81"/>
            <rFont val="MS P ゴシック"/>
            <family val="3"/>
            <charset val="128"/>
          </rPr>
          <t xml:space="preserve">
</t>
        </r>
      </text>
    </comment>
    <comment ref="S29" authorId="0" shapeId="0" xr:uid="{4759EDB2-2322-45A3-A8A1-E4B0050C79FF}">
      <text>
        <r>
          <rPr>
            <sz val="9"/>
            <color indexed="81"/>
            <rFont val="MS P ゴシック"/>
            <family val="3"/>
            <charset val="128"/>
          </rPr>
          <t xml:space="preserve">直接経費の30％を超えた場合に表示されます。
表示された場合は間接経費を見直してください。
</t>
        </r>
      </text>
    </comment>
    <comment ref="N31" authorId="0" shapeId="0" xr:uid="{B38F24C2-E558-419D-8451-39981B143C01}">
      <text>
        <r>
          <rPr>
            <sz val="9"/>
            <color indexed="81"/>
            <rFont val="MS P ゴシック"/>
            <family val="3"/>
            <charset val="128"/>
          </rPr>
          <t>研究管理運営機関を設置した場合のみ表示されます。</t>
        </r>
      </text>
    </comment>
    <comment ref="S31" authorId="0" shapeId="0" xr:uid="{048C6401-CB17-4A05-9108-DE3C04D15C5A}">
      <text>
        <r>
          <rPr>
            <b/>
            <sz val="10"/>
            <color indexed="10"/>
            <rFont val="MS P ゴシック"/>
            <family val="3"/>
            <charset val="128"/>
          </rPr>
          <t>添付資料「集計表」の「管理運営機関設置の有無」で「有」とした場合のみ表示されます。</t>
        </r>
      </text>
    </comment>
    <comment ref="S32" authorId="0" shapeId="0" xr:uid="{850720E7-3B6B-4983-8191-EE73DC2DAD06}">
      <text>
        <r>
          <rPr>
            <sz val="9"/>
            <color indexed="81"/>
            <rFont val="MS P ゴシック"/>
            <family val="3"/>
            <charset val="128"/>
          </rPr>
          <t>直接経費の15％を超えた場合に表示されます。
表示された場合は一般管理経費を見直してください。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B4" authorId="0" shapeId="0" xr:uid="{F57912C8-435B-41B1-B255-3A5C19C886E7}">
      <text>
        <r>
          <rPr>
            <b/>
            <sz val="9"/>
            <color indexed="10"/>
            <rFont val="MS P ゴシック"/>
            <family val="3"/>
            <charset val="128"/>
          </rPr>
          <t>※研究管理運営機関を設置した場合は「有」を選択してください。
設置してない場合は、「無」としてください。</t>
        </r>
      </text>
    </comment>
    <comment ref="B8" authorId="0" shapeId="0" xr:uid="{00000000-0006-0000-0300-000001000000}">
      <text>
        <r>
          <rPr>
            <sz val="9"/>
            <color indexed="81"/>
            <rFont val="MS P ゴシック"/>
            <family val="3"/>
            <charset val="128"/>
          </rPr>
          <t xml:space="preserve">自動計算
</t>
        </r>
      </text>
    </comment>
    <comment ref="E8" authorId="0" shapeId="0" xr:uid="{00000000-0006-0000-0300-000002000000}">
      <text>
        <r>
          <rPr>
            <b/>
            <sz val="9"/>
            <color indexed="81"/>
            <rFont val="MS P ゴシック"/>
            <family val="3"/>
            <charset val="128"/>
          </rPr>
          <t>自動計算</t>
        </r>
      </text>
    </comment>
    <comment ref="B12" authorId="0" shapeId="0" xr:uid="{00000000-0006-0000-0300-000003000000}">
      <text>
        <r>
          <rPr>
            <b/>
            <sz val="9"/>
            <color indexed="81"/>
            <rFont val="MS P ゴシック"/>
            <family val="3"/>
            <charset val="128"/>
          </rPr>
          <t xml:space="preserve">自動計算
</t>
        </r>
        <r>
          <rPr>
            <sz val="9"/>
            <color indexed="81"/>
            <rFont val="MS P ゴシック"/>
            <family val="3"/>
            <charset val="128"/>
          </rPr>
          <t xml:space="preserve">
</t>
        </r>
      </text>
    </comment>
    <comment ref="C12" authorId="0" shapeId="0" xr:uid="{00000000-0006-0000-0300-000004000000}">
      <text>
        <r>
          <rPr>
            <b/>
            <sz val="9"/>
            <color indexed="81"/>
            <rFont val="MS P ゴシック"/>
            <family val="3"/>
            <charset val="128"/>
          </rPr>
          <t xml:space="preserve">自動計算
</t>
        </r>
        <r>
          <rPr>
            <sz val="9"/>
            <color indexed="81"/>
            <rFont val="MS P ゴシック"/>
            <family val="3"/>
            <charset val="128"/>
          </rPr>
          <t xml:space="preserve">
</t>
        </r>
      </text>
    </comment>
    <comment ref="D12" authorId="0" shapeId="0" xr:uid="{00000000-0006-0000-0300-000005000000}">
      <text>
        <r>
          <rPr>
            <b/>
            <sz val="9"/>
            <color indexed="81"/>
            <rFont val="MS P ゴシック"/>
            <family val="3"/>
            <charset val="128"/>
          </rPr>
          <t xml:space="preserve">自動計算
</t>
        </r>
        <r>
          <rPr>
            <sz val="9"/>
            <color indexed="81"/>
            <rFont val="MS P ゴシック"/>
            <family val="3"/>
            <charset val="128"/>
          </rPr>
          <t xml:space="preserve">
</t>
        </r>
      </text>
    </comment>
    <comment ref="E12" authorId="0" shapeId="0" xr:uid="{00000000-0006-0000-0300-000006000000}">
      <text>
        <r>
          <rPr>
            <b/>
            <sz val="9"/>
            <color indexed="81"/>
            <rFont val="MS P ゴシック"/>
            <family val="3"/>
            <charset val="128"/>
          </rPr>
          <t xml:space="preserve">自動計算
</t>
        </r>
        <r>
          <rPr>
            <sz val="9"/>
            <color indexed="81"/>
            <rFont val="MS P ゴシック"/>
            <family val="3"/>
            <charset val="128"/>
          </rPr>
          <t xml:space="preserve">
</t>
        </r>
      </text>
    </comment>
    <comment ref="F12" authorId="0" shapeId="0" xr:uid="{00000000-0006-0000-0300-000007000000}">
      <text>
        <r>
          <rPr>
            <b/>
            <sz val="9"/>
            <color indexed="81"/>
            <rFont val="MS P ゴシック"/>
            <family val="3"/>
            <charset val="128"/>
          </rPr>
          <t xml:space="preserve">自動計算
</t>
        </r>
        <r>
          <rPr>
            <sz val="9"/>
            <color indexed="81"/>
            <rFont val="MS P ゴシック"/>
            <family val="3"/>
            <charset val="128"/>
          </rPr>
          <t xml:space="preserve">
</t>
        </r>
      </text>
    </comment>
    <comment ref="G12" authorId="0" shapeId="0" xr:uid="{00000000-0006-0000-0300-000008000000}">
      <text>
        <r>
          <rPr>
            <b/>
            <sz val="9"/>
            <color indexed="81"/>
            <rFont val="MS P ゴシック"/>
            <family val="3"/>
            <charset val="128"/>
          </rPr>
          <t xml:space="preserve">自動計算
</t>
        </r>
        <r>
          <rPr>
            <sz val="9"/>
            <color indexed="81"/>
            <rFont val="MS P ゴシック"/>
            <family val="3"/>
            <charset val="128"/>
          </rPr>
          <t xml:space="preserve">
</t>
        </r>
      </text>
    </comment>
    <comment ref="H12" authorId="0" shapeId="0" xr:uid="{00000000-0006-0000-0300-000009000000}">
      <text>
        <r>
          <rPr>
            <b/>
            <sz val="9"/>
            <color indexed="81"/>
            <rFont val="MS P ゴシック"/>
            <family val="3"/>
            <charset val="128"/>
          </rPr>
          <t xml:space="preserve">自動計算
</t>
        </r>
        <r>
          <rPr>
            <sz val="9"/>
            <color indexed="81"/>
            <rFont val="MS P ゴシック"/>
            <family val="3"/>
            <charset val="128"/>
          </rPr>
          <t xml:space="preserve">
</t>
        </r>
      </text>
    </comment>
    <comment ref="B14" authorId="0" shapeId="0" xr:uid="{00000000-0006-0000-0300-00000A000000}">
      <text>
        <r>
          <rPr>
            <b/>
            <sz val="9"/>
            <color indexed="81"/>
            <rFont val="MS P ゴシック"/>
            <family val="3"/>
            <charset val="128"/>
          </rPr>
          <t xml:space="preserve">自動計算
</t>
        </r>
        <r>
          <rPr>
            <sz val="9"/>
            <color indexed="81"/>
            <rFont val="MS P ゴシック"/>
            <family val="3"/>
            <charset val="128"/>
          </rPr>
          <t xml:space="preserve">
</t>
        </r>
      </text>
    </comment>
    <comment ref="C14" authorId="0" shapeId="0" xr:uid="{00000000-0006-0000-0300-00000B000000}">
      <text>
        <r>
          <rPr>
            <b/>
            <sz val="9"/>
            <color indexed="81"/>
            <rFont val="MS P ゴシック"/>
            <family val="3"/>
            <charset val="128"/>
          </rPr>
          <t xml:space="preserve">自動計算
</t>
        </r>
        <r>
          <rPr>
            <sz val="9"/>
            <color indexed="81"/>
            <rFont val="MS P ゴシック"/>
            <family val="3"/>
            <charset val="128"/>
          </rPr>
          <t xml:space="preserve">
</t>
        </r>
      </text>
    </comment>
    <comment ref="D14" authorId="0" shapeId="0" xr:uid="{00000000-0006-0000-0300-00000C000000}">
      <text>
        <r>
          <rPr>
            <b/>
            <sz val="9"/>
            <color indexed="81"/>
            <rFont val="MS P ゴシック"/>
            <family val="3"/>
            <charset val="128"/>
          </rPr>
          <t xml:space="preserve">自動計算
</t>
        </r>
        <r>
          <rPr>
            <sz val="9"/>
            <color indexed="81"/>
            <rFont val="MS P ゴシック"/>
            <family val="3"/>
            <charset val="128"/>
          </rPr>
          <t xml:space="preserve">
</t>
        </r>
      </text>
    </comment>
    <comment ref="E14" authorId="0" shapeId="0" xr:uid="{00000000-0006-0000-0300-00000D000000}">
      <text>
        <r>
          <rPr>
            <b/>
            <sz val="9"/>
            <color indexed="81"/>
            <rFont val="MS P ゴシック"/>
            <family val="3"/>
            <charset val="128"/>
          </rPr>
          <t xml:space="preserve">自動計算
</t>
        </r>
        <r>
          <rPr>
            <sz val="9"/>
            <color indexed="81"/>
            <rFont val="MS P ゴシック"/>
            <family val="3"/>
            <charset val="128"/>
          </rPr>
          <t xml:space="preserve">
</t>
        </r>
      </text>
    </comment>
    <comment ref="F14" authorId="0" shapeId="0" xr:uid="{00000000-0006-0000-0300-00000E000000}">
      <text>
        <r>
          <rPr>
            <b/>
            <sz val="9"/>
            <color indexed="81"/>
            <rFont val="MS P ゴシック"/>
            <family val="3"/>
            <charset val="128"/>
          </rPr>
          <t xml:space="preserve">自動計算
</t>
        </r>
        <r>
          <rPr>
            <sz val="9"/>
            <color indexed="81"/>
            <rFont val="MS P ゴシック"/>
            <family val="3"/>
            <charset val="128"/>
          </rPr>
          <t xml:space="preserve">
</t>
        </r>
      </text>
    </comment>
    <comment ref="G14" authorId="0" shapeId="0" xr:uid="{00000000-0006-0000-0300-00000F000000}">
      <text>
        <r>
          <rPr>
            <b/>
            <sz val="9"/>
            <color indexed="81"/>
            <rFont val="MS P ゴシック"/>
            <family val="3"/>
            <charset val="128"/>
          </rPr>
          <t xml:space="preserve">自動計算
</t>
        </r>
        <r>
          <rPr>
            <sz val="9"/>
            <color indexed="81"/>
            <rFont val="MS P ゴシック"/>
            <family val="3"/>
            <charset val="128"/>
          </rPr>
          <t xml:space="preserve">
</t>
        </r>
      </text>
    </comment>
    <comment ref="H14" authorId="0" shapeId="0" xr:uid="{00000000-0006-0000-0300-000010000000}">
      <text>
        <r>
          <rPr>
            <b/>
            <sz val="9"/>
            <color indexed="81"/>
            <rFont val="MS P ゴシック"/>
            <family val="3"/>
            <charset val="128"/>
          </rPr>
          <t xml:space="preserve">自動計算
</t>
        </r>
        <r>
          <rPr>
            <sz val="9"/>
            <color indexed="81"/>
            <rFont val="MS P ゴシック"/>
            <family val="3"/>
            <charset val="128"/>
          </rPr>
          <t xml:space="preserve">
</t>
        </r>
      </text>
    </comment>
    <comment ref="H15" authorId="0" shapeId="0" xr:uid="{00000000-0006-0000-0300-000011000000}">
      <text>
        <r>
          <rPr>
            <b/>
            <sz val="9"/>
            <color indexed="81"/>
            <rFont val="MS P ゴシック"/>
            <family val="3"/>
            <charset val="128"/>
          </rPr>
          <t xml:space="preserve">自動計算
</t>
        </r>
        <r>
          <rPr>
            <sz val="9"/>
            <color indexed="81"/>
            <rFont val="MS P ゴシック"/>
            <family val="3"/>
            <charset val="128"/>
          </rPr>
          <t xml:space="preserve">
</t>
        </r>
      </text>
    </comment>
    <comment ref="H16" authorId="0" shapeId="0" xr:uid="{00000000-0006-0000-0300-000012000000}">
      <text>
        <r>
          <rPr>
            <b/>
            <sz val="9"/>
            <color indexed="81"/>
            <rFont val="MS P ゴシック"/>
            <family val="3"/>
            <charset val="128"/>
          </rPr>
          <t xml:space="preserve">自動計算
</t>
        </r>
        <r>
          <rPr>
            <sz val="9"/>
            <color indexed="81"/>
            <rFont val="MS P ゴシック"/>
            <family val="3"/>
            <charset val="128"/>
          </rPr>
          <t xml:space="preserve">
</t>
        </r>
      </text>
    </comment>
    <comment ref="B18" authorId="0" shapeId="0" xr:uid="{00000000-0006-0000-0300-000013000000}">
      <text>
        <r>
          <rPr>
            <b/>
            <sz val="9"/>
            <color indexed="81"/>
            <rFont val="MS P ゴシック"/>
            <family val="3"/>
            <charset val="128"/>
          </rPr>
          <t xml:space="preserve">自動計算
</t>
        </r>
        <r>
          <rPr>
            <sz val="9"/>
            <color indexed="81"/>
            <rFont val="MS P ゴシック"/>
            <family val="3"/>
            <charset val="128"/>
          </rPr>
          <t xml:space="preserve">
</t>
        </r>
      </text>
    </comment>
    <comment ref="C18" authorId="0" shapeId="0" xr:uid="{00000000-0006-0000-0300-000014000000}">
      <text>
        <r>
          <rPr>
            <b/>
            <sz val="9"/>
            <color indexed="81"/>
            <rFont val="MS P ゴシック"/>
            <family val="3"/>
            <charset val="128"/>
          </rPr>
          <t xml:space="preserve">自動計算
</t>
        </r>
        <r>
          <rPr>
            <sz val="9"/>
            <color indexed="81"/>
            <rFont val="MS P ゴシック"/>
            <family val="3"/>
            <charset val="128"/>
          </rPr>
          <t xml:space="preserve">
</t>
        </r>
      </text>
    </comment>
    <comment ref="D18" authorId="0" shapeId="0" xr:uid="{00000000-0006-0000-0300-000015000000}">
      <text>
        <r>
          <rPr>
            <b/>
            <sz val="9"/>
            <color indexed="81"/>
            <rFont val="MS P ゴシック"/>
            <family val="3"/>
            <charset val="128"/>
          </rPr>
          <t xml:space="preserve">自動計算
</t>
        </r>
        <r>
          <rPr>
            <sz val="9"/>
            <color indexed="81"/>
            <rFont val="MS P ゴシック"/>
            <family val="3"/>
            <charset val="128"/>
          </rPr>
          <t xml:space="preserve">
</t>
        </r>
      </text>
    </comment>
    <comment ref="E18" authorId="0" shapeId="0" xr:uid="{00000000-0006-0000-0300-000016000000}">
      <text>
        <r>
          <rPr>
            <b/>
            <sz val="9"/>
            <color indexed="81"/>
            <rFont val="MS P ゴシック"/>
            <family val="3"/>
            <charset val="128"/>
          </rPr>
          <t xml:space="preserve">自動計算
</t>
        </r>
        <r>
          <rPr>
            <sz val="9"/>
            <color indexed="81"/>
            <rFont val="MS P ゴシック"/>
            <family val="3"/>
            <charset val="128"/>
          </rPr>
          <t xml:space="preserve">
</t>
        </r>
      </text>
    </comment>
    <comment ref="F18" authorId="0" shapeId="0" xr:uid="{00000000-0006-0000-0300-000017000000}">
      <text>
        <r>
          <rPr>
            <b/>
            <sz val="9"/>
            <color indexed="81"/>
            <rFont val="MS P ゴシック"/>
            <family val="3"/>
            <charset val="128"/>
          </rPr>
          <t xml:space="preserve">自動計算
</t>
        </r>
        <r>
          <rPr>
            <sz val="9"/>
            <color indexed="81"/>
            <rFont val="MS P ゴシック"/>
            <family val="3"/>
            <charset val="128"/>
          </rPr>
          <t xml:space="preserve">
</t>
        </r>
      </text>
    </comment>
    <comment ref="G18" authorId="0" shapeId="0" xr:uid="{00000000-0006-0000-0300-000018000000}">
      <text>
        <r>
          <rPr>
            <b/>
            <sz val="9"/>
            <color indexed="81"/>
            <rFont val="MS P ゴシック"/>
            <family val="3"/>
            <charset val="128"/>
          </rPr>
          <t xml:space="preserve">自動計算
</t>
        </r>
        <r>
          <rPr>
            <sz val="9"/>
            <color indexed="81"/>
            <rFont val="MS P ゴシック"/>
            <family val="3"/>
            <charset val="128"/>
          </rPr>
          <t xml:space="preserve">
</t>
        </r>
      </text>
    </comment>
    <comment ref="H18" authorId="0" shapeId="0" xr:uid="{00000000-0006-0000-0300-000019000000}">
      <text>
        <r>
          <rPr>
            <b/>
            <sz val="9"/>
            <color indexed="81"/>
            <rFont val="MS P ゴシック"/>
            <family val="3"/>
            <charset val="128"/>
          </rPr>
          <t xml:space="preserve">自動計算
</t>
        </r>
        <r>
          <rPr>
            <sz val="9"/>
            <color indexed="81"/>
            <rFont val="MS P ゴシック"/>
            <family val="3"/>
            <charset val="128"/>
          </rPr>
          <t xml:space="preserve">
</t>
        </r>
      </text>
    </comment>
    <comment ref="H19" authorId="0" shapeId="0" xr:uid="{00000000-0006-0000-0300-00001A000000}">
      <text>
        <r>
          <rPr>
            <b/>
            <sz val="9"/>
            <color indexed="81"/>
            <rFont val="MS P ゴシック"/>
            <family val="3"/>
            <charset val="128"/>
          </rPr>
          <t xml:space="preserve">自動計算
</t>
        </r>
        <r>
          <rPr>
            <sz val="9"/>
            <color indexed="81"/>
            <rFont val="MS P ゴシック"/>
            <family val="3"/>
            <charset val="128"/>
          </rPr>
          <t xml:space="preserve">
</t>
        </r>
      </text>
    </comment>
    <comment ref="H20" authorId="0" shapeId="0" xr:uid="{00000000-0006-0000-0300-00001B000000}">
      <text>
        <r>
          <rPr>
            <b/>
            <sz val="9"/>
            <color indexed="81"/>
            <rFont val="MS P ゴシック"/>
            <family val="3"/>
            <charset val="128"/>
          </rPr>
          <t xml:space="preserve">自動計算
</t>
        </r>
        <r>
          <rPr>
            <sz val="9"/>
            <color indexed="81"/>
            <rFont val="MS P ゴシック"/>
            <family val="3"/>
            <charset val="128"/>
          </rPr>
          <t xml:space="preserve">
</t>
        </r>
      </text>
    </comment>
    <comment ref="B22" authorId="0" shapeId="0" xr:uid="{00000000-0006-0000-0300-00001C000000}">
      <text>
        <r>
          <rPr>
            <b/>
            <sz val="9"/>
            <color indexed="81"/>
            <rFont val="MS P ゴシック"/>
            <family val="3"/>
            <charset val="128"/>
          </rPr>
          <t xml:space="preserve">自動計算
</t>
        </r>
        <r>
          <rPr>
            <sz val="9"/>
            <color indexed="81"/>
            <rFont val="MS P ゴシック"/>
            <family val="3"/>
            <charset val="128"/>
          </rPr>
          <t xml:space="preserve">
</t>
        </r>
      </text>
    </comment>
    <comment ref="C22" authorId="0" shapeId="0" xr:uid="{00000000-0006-0000-0300-00001D000000}">
      <text>
        <r>
          <rPr>
            <b/>
            <sz val="9"/>
            <color indexed="81"/>
            <rFont val="MS P ゴシック"/>
            <family val="3"/>
            <charset val="128"/>
          </rPr>
          <t xml:space="preserve">自動計算
</t>
        </r>
        <r>
          <rPr>
            <sz val="9"/>
            <color indexed="81"/>
            <rFont val="MS P ゴシック"/>
            <family val="3"/>
            <charset val="128"/>
          </rPr>
          <t xml:space="preserve">
</t>
        </r>
      </text>
    </comment>
    <comment ref="D22" authorId="0" shapeId="0" xr:uid="{00000000-0006-0000-0300-00001E000000}">
      <text>
        <r>
          <rPr>
            <b/>
            <sz val="9"/>
            <color indexed="81"/>
            <rFont val="MS P ゴシック"/>
            <family val="3"/>
            <charset val="128"/>
          </rPr>
          <t xml:space="preserve">自動計算
</t>
        </r>
        <r>
          <rPr>
            <sz val="9"/>
            <color indexed="81"/>
            <rFont val="MS P ゴシック"/>
            <family val="3"/>
            <charset val="128"/>
          </rPr>
          <t xml:space="preserve">
</t>
        </r>
      </text>
    </comment>
    <comment ref="E22" authorId="0" shapeId="0" xr:uid="{00000000-0006-0000-0300-00001F000000}">
      <text>
        <r>
          <rPr>
            <b/>
            <sz val="9"/>
            <color indexed="81"/>
            <rFont val="MS P ゴシック"/>
            <family val="3"/>
            <charset val="128"/>
          </rPr>
          <t xml:space="preserve">自動計算
</t>
        </r>
        <r>
          <rPr>
            <sz val="9"/>
            <color indexed="81"/>
            <rFont val="MS P ゴシック"/>
            <family val="3"/>
            <charset val="128"/>
          </rPr>
          <t xml:space="preserve">
</t>
        </r>
      </text>
    </comment>
    <comment ref="F22" authorId="0" shapeId="0" xr:uid="{00000000-0006-0000-0300-000020000000}">
      <text>
        <r>
          <rPr>
            <b/>
            <sz val="9"/>
            <color indexed="81"/>
            <rFont val="MS P ゴシック"/>
            <family val="3"/>
            <charset val="128"/>
          </rPr>
          <t xml:space="preserve">自動計算
</t>
        </r>
        <r>
          <rPr>
            <sz val="9"/>
            <color indexed="81"/>
            <rFont val="MS P ゴシック"/>
            <family val="3"/>
            <charset val="128"/>
          </rPr>
          <t xml:space="preserve">
</t>
        </r>
      </text>
    </comment>
    <comment ref="G22" authorId="0" shapeId="0" xr:uid="{00000000-0006-0000-0300-000021000000}">
      <text>
        <r>
          <rPr>
            <b/>
            <sz val="9"/>
            <color indexed="81"/>
            <rFont val="MS P ゴシック"/>
            <family val="3"/>
            <charset val="128"/>
          </rPr>
          <t xml:space="preserve">自動計算
</t>
        </r>
        <r>
          <rPr>
            <sz val="9"/>
            <color indexed="81"/>
            <rFont val="MS P ゴシック"/>
            <family val="3"/>
            <charset val="128"/>
          </rPr>
          <t xml:space="preserve">
</t>
        </r>
      </text>
    </comment>
    <comment ref="H22" authorId="0" shapeId="0" xr:uid="{00000000-0006-0000-0300-000022000000}">
      <text>
        <r>
          <rPr>
            <b/>
            <sz val="9"/>
            <color indexed="81"/>
            <rFont val="MS P ゴシック"/>
            <family val="3"/>
            <charset val="128"/>
          </rPr>
          <t xml:space="preserve">自動計算
</t>
        </r>
        <r>
          <rPr>
            <sz val="9"/>
            <color indexed="81"/>
            <rFont val="MS P ゴシック"/>
            <family val="3"/>
            <charset val="128"/>
          </rPr>
          <t xml:space="preserve">
</t>
        </r>
      </text>
    </comment>
    <comment ref="H23" authorId="0" shapeId="0" xr:uid="{00000000-0006-0000-0300-000023000000}">
      <text>
        <r>
          <rPr>
            <b/>
            <sz val="9"/>
            <color indexed="81"/>
            <rFont val="MS P ゴシック"/>
            <family val="3"/>
            <charset val="128"/>
          </rPr>
          <t xml:space="preserve">自動計算
</t>
        </r>
        <r>
          <rPr>
            <sz val="9"/>
            <color indexed="81"/>
            <rFont val="MS P ゴシック"/>
            <family val="3"/>
            <charset val="128"/>
          </rPr>
          <t xml:space="preserve">
</t>
        </r>
      </text>
    </comment>
    <comment ref="H24" authorId="0" shapeId="0" xr:uid="{00000000-0006-0000-0300-000024000000}">
      <text>
        <r>
          <rPr>
            <b/>
            <sz val="9"/>
            <color indexed="81"/>
            <rFont val="MS P ゴシック"/>
            <family val="3"/>
            <charset val="128"/>
          </rPr>
          <t xml:space="preserve">自動計算
</t>
        </r>
        <r>
          <rPr>
            <sz val="9"/>
            <color indexed="81"/>
            <rFont val="MS P ゴシック"/>
            <family val="3"/>
            <charset val="128"/>
          </rPr>
          <t xml:space="preserve">
</t>
        </r>
      </text>
    </comment>
    <comment ref="H25" authorId="0" shapeId="0" xr:uid="{00000000-0006-0000-0300-000025000000}">
      <text>
        <r>
          <rPr>
            <b/>
            <sz val="9"/>
            <color indexed="81"/>
            <rFont val="MS P ゴシック"/>
            <family val="3"/>
            <charset val="128"/>
          </rPr>
          <t xml:space="preserve">自動計算
</t>
        </r>
        <r>
          <rPr>
            <sz val="9"/>
            <color indexed="81"/>
            <rFont val="MS P ゴシック"/>
            <family val="3"/>
            <charset val="128"/>
          </rPr>
          <t xml:space="preserve">
</t>
        </r>
      </text>
    </comment>
    <comment ref="B27" authorId="0" shapeId="0" xr:uid="{00000000-0006-0000-0300-000026000000}">
      <text>
        <r>
          <rPr>
            <b/>
            <sz val="9"/>
            <color indexed="81"/>
            <rFont val="MS P ゴシック"/>
            <family val="3"/>
            <charset val="128"/>
          </rPr>
          <t xml:space="preserve">自動計算
</t>
        </r>
        <r>
          <rPr>
            <sz val="9"/>
            <color indexed="81"/>
            <rFont val="MS P ゴシック"/>
            <family val="3"/>
            <charset val="128"/>
          </rPr>
          <t xml:space="preserve">
</t>
        </r>
      </text>
    </comment>
    <comment ref="C27" authorId="0" shapeId="0" xr:uid="{00000000-0006-0000-0300-000027000000}">
      <text>
        <r>
          <rPr>
            <b/>
            <sz val="9"/>
            <color indexed="81"/>
            <rFont val="MS P ゴシック"/>
            <family val="3"/>
            <charset val="128"/>
          </rPr>
          <t xml:space="preserve">自動計算
</t>
        </r>
        <r>
          <rPr>
            <sz val="9"/>
            <color indexed="81"/>
            <rFont val="MS P ゴシック"/>
            <family val="3"/>
            <charset val="128"/>
          </rPr>
          <t xml:space="preserve">
</t>
        </r>
      </text>
    </comment>
    <comment ref="D27" authorId="0" shapeId="0" xr:uid="{00000000-0006-0000-0300-000028000000}">
      <text>
        <r>
          <rPr>
            <b/>
            <sz val="9"/>
            <color indexed="81"/>
            <rFont val="MS P ゴシック"/>
            <family val="3"/>
            <charset val="128"/>
          </rPr>
          <t xml:space="preserve">自動計算
</t>
        </r>
        <r>
          <rPr>
            <sz val="9"/>
            <color indexed="81"/>
            <rFont val="MS P ゴシック"/>
            <family val="3"/>
            <charset val="128"/>
          </rPr>
          <t xml:space="preserve">
</t>
        </r>
      </text>
    </comment>
    <comment ref="E27" authorId="0" shapeId="0" xr:uid="{00000000-0006-0000-0300-000029000000}">
      <text>
        <r>
          <rPr>
            <b/>
            <sz val="9"/>
            <color indexed="81"/>
            <rFont val="MS P ゴシック"/>
            <family val="3"/>
            <charset val="128"/>
          </rPr>
          <t xml:space="preserve">自動計算
</t>
        </r>
        <r>
          <rPr>
            <sz val="9"/>
            <color indexed="81"/>
            <rFont val="MS P ゴシック"/>
            <family val="3"/>
            <charset val="128"/>
          </rPr>
          <t xml:space="preserve">
</t>
        </r>
      </text>
    </comment>
    <comment ref="F27" authorId="0" shapeId="0" xr:uid="{00000000-0006-0000-0300-00002A000000}">
      <text>
        <r>
          <rPr>
            <b/>
            <sz val="9"/>
            <color indexed="81"/>
            <rFont val="MS P ゴシック"/>
            <family val="3"/>
            <charset val="128"/>
          </rPr>
          <t xml:space="preserve">自動計算
</t>
        </r>
        <r>
          <rPr>
            <sz val="9"/>
            <color indexed="81"/>
            <rFont val="MS P ゴシック"/>
            <family val="3"/>
            <charset val="128"/>
          </rPr>
          <t xml:space="preserve">
</t>
        </r>
      </text>
    </comment>
    <comment ref="G27" authorId="0" shapeId="0" xr:uid="{00000000-0006-0000-0300-00002B000000}">
      <text>
        <r>
          <rPr>
            <b/>
            <sz val="9"/>
            <color indexed="81"/>
            <rFont val="MS P ゴシック"/>
            <family val="3"/>
            <charset val="128"/>
          </rPr>
          <t xml:space="preserve">自動計算
</t>
        </r>
        <r>
          <rPr>
            <sz val="9"/>
            <color indexed="81"/>
            <rFont val="MS P ゴシック"/>
            <family val="3"/>
            <charset val="128"/>
          </rPr>
          <t xml:space="preserve">
</t>
        </r>
      </text>
    </comment>
    <comment ref="H27" authorId="0" shapeId="0" xr:uid="{00000000-0006-0000-0300-00002C000000}">
      <text>
        <r>
          <rPr>
            <b/>
            <sz val="9"/>
            <color indexed="81"/>
            <rFont val="MS P ゴシック"/>
            <family val="3"/>
            <charset val="128"/>
          </rPr>
          <t xml:space="preserve">自動計算
</t>
        </r>
        <r>
          <rPr>
            <sz val="9"/>
            <color indexed="81"/>
            <rFont val="MS P ゴシック"/>
            <family val="3"/>
            <charset val="128"/>
          </rPr>
          <t xml:space="preserve">
</t>
        </r>
      </text>
    </comment>
    <comment ref="H28" authorId="0" shapeId="0" xr:uid="{00000000-0006-0000-0300-00002D000000}">
      <text>
        <r>
          <rPr>
            <b/>
            <sz val="9"/>
            <color indexed="81"/>
            <rFont val="MS P ゴシック"/>
            <family val="3"/>
            <charset val="128"/>
          </rPr>
          <t xml:space="preserve">自動計算
</t>
        </r>
        <r>
          <rPr>
            <sz val="9"/>
            <color indexed="81"/>
            <rFont val="MS P ゴシック"/>
            <family val="3"/>
            <charset val="128"/>
          </rPr>
          <t xml:space="preserve">
</t>
        </r>
      </text>
    </comment>
    <comment ref="H30" authorId="0" shapeId="0" xr:uid="{00000000-0006-0000-0300-00002E000000}">
      <text>
        <r>
          <rPr>
            <b/>
            <sz val="9"/>
            <color indexed="81"/>
            <rFont val="MS P ゴシック"/>
            <family val="3"/>
            <charset val="128"/>
          </rPr>
          <t xml:space="preserve">自動計算
</t>
        </r>
        <r>
          <rPr>
            <sz val="9"/>
            <color indexed="81"/>
            <rFont val="MS P ゴシック"/>
            <family val="3"/>
            <charset val="128"/>
          </rPr>
          <t xml:space="preserve">
</t>
        </r>
      </text>
    </comment>
    <comment ref="H32" authorId="0" shapeId="0" xr:uid="{00000000-0006-0000-0300-00002F000000}">
      <text>
        <r>
          <rPr>
            <b/>
            <sz val="9"/>
            <color indexed="81"/>
            <rFont val="MS P ゴシック"/>
            <family val="3"/>
            <charset val="128"/>
          </rPr>
          <t xml:space="preserve">自動計算
</t>
        </r>
        <r>
          <rPr>
            <sz val="9"/>
            <color indexed="81"/>
            <rFont val="MS P ゴシック"/>
            <family val="3"/>
            <charset val="128"/>
          </rPr>
          <t xml:space="preserve">
</t>
        </r>
      </text>
    </comment>
    <comment ref="H34" authorId="0" shapeId="0" xr:uid="{00000000-0006-0000-0300-000030000000}">
      <text>
        <r>
          <rPr>
            <b/>
            <sz val="9"/>
            <color indexed="81"/>
            <rFont val="MS P ゴシック"/>
            <family val="3"/>
            <charset val="128"/>
          </rPr>
          <t xml:space="preserve">自動計算
</t>
        </r>
        <r>
          <rPr>
            <sz val="9"/>
            <color indexed="81"/>
            <rFont val="MS P ゴシック"/>
            <family val="3"/>
            <charset val="128"/>
          </rPr>
          <t xml:space="preserve">
</t>
        </r>
      </text>
    </comment>
    <comment ref="H36" authorId="0" shapeId="0" xr:uid="{00000000-0006-0000-0300-000031000000}">
      <text>
        <r>
          <rPr>
            <b/>
            <sz val="9"/>
            <color indexed="81"/>
            <rFont val="MS P ゴシック"/>
            <family val="3"/>
            <charset val="128"/>
          </rPr>
          <t xml:space="preserve">自動計算
</t>
        </r>
        <r>
          <rPr>
            <sz val="9"/>
            <color indexed="81"/>
            <rFont val="MS P ゴシック"/>
            <family val="3"/>
            <charset val="128"/>
          </rPr>
          <t xml:space="preserve">
</t>
        </r>
      </text>
    </comment>
    <comment ref="H38" authorId="0" shapeId="0" xr:uid="{00000000-0006-0000-0300-000032000000}">
      <text>
        <r>
          <rPr>
            <b/>
            <sz val="9"/>
            <color indexed="81"/>
            <rFont val="MS P ゴシック"/>
            <family val="3"/>
            <charset val="128"/>
          </rPr>
          <t xml:space="preserve">自動計算
</t>
        </r>
        <r>
          <rPr>
            <sz val="9"/>
            <color indexed="81"/>
            <rFont val="MS P ゴシック"/>
            <family val="3"/>
            <charset val="128"/>
          </rPr>
          <t xml:space="preserve">
</t>
        </r>
      </text>
    </comment>
    <comment ref="H39" authorId="0" shapeId="0" xr:uid="{00000000-0006-0000-0300-000033000000}">
      <text>
        <r>
          <rPr>
            <b/>
            <sz val="9"/>
            <color indexed="81"/>
            <rFont val="MS P ゴシック"/>
            <family val="3"/>
            <charset val="128"/>
          </rPr>
          <t xml:space="preserve">自動計算
</t>
        </r>
        <r>
          <rPr>
            <sz val="9"/>
            <color indexed="81"/>
            <rFont val="MS P ゴシック"/>
            <family val="3"/>
            <charset val="128"/>
          </rPr>
          <t xml:space="preserve">
</t>
        </r>
      </text>
    </comment>
    <comment ref="H41" authorId="0" shapeId="0" xr:uid="{00000000-0006-0000-0300-000034000000}">
      <text>
        <r>
          <rPr>
            <b/>
            <sz val="9"/>
            <color indexed="81"/>
            <rFont val="MS P ゴシック"/>
            <family val="3"/>
            <charset val="128"/>
          </rPr>
          <t xml:space="preserve">自動計算
</t>
        </r>
        <r>
          <rPr>
            <sz val="9"/>
            <color indexed="81"/>
            <rFont val="MS P ゴシック"/>
            <family val="3"/>
            <charset val="128"/>
          </rPr>
          <t xml:space="preserve">
</t>
        </r>
      </text>
    </comment>
    <comment ref="A44" authorId="0" shapeId="0" xr:uid="{3EAE3CB1-A49B-4C70-9421-AE3C285E38C4}">
      <text>
        <r>
          <rPr>
            <b/>
            <sz val="10"/>
            <color indexed="10"/>
            <rFont val="MS P ゴシック"/>
            <family val="3"/>
            <charset val="128"/>
          </rPr>
          <t>「管理運営機関設置の有無」で「有」とした場合のみ表示されます</t>
        </r>
      </text>
    </comment>
    <comment ref="H44" authorId="0" shapeId="0" xr:uid="{00000000-0006-0000-0300-000035000000}">
      <text>
        <r>
          <rPr>
            <b/>
            <sz val="9"/>
            <color indexed="81"/>
            <rFont val="MS P ゴシック"/>
            <family val="3"/>
            <charset val="128"/>
          </rPr>
          <t xml:space="preserve">自動計算
</t>
        </r>
        <r>
          <rPr>
            <sz val="9"/>
            <color indexed="81"/>
            <rFont val="MS P ゴシック"/>
            <family val="3"/>
            <charset val="128"/>
          </rPr>
          <t xml:space="preserve">
</t>
        </r>
      </text>
    </comment>
    <comment ref="B47" authorId="0" shapeId="0" xr:uid="{00000000-0006-0000-0300-000036000000}">
      <text>
        <r>
          <rPr>
            <b/>
            <sz val="9"/>
            <color indexed="81"/>
            <rFont val="MS P ゴシック"/>
            <family val="3"/>
            <charset val="128"/>
          </rPr>
          <t xml:space="preserve">自動計算
</t>
        </r>
        <r>
          <rPr>
            <sz val="9"/>
            <color indexed="81"/>
            <rFont val="MS P ゴシック"/>
            <family val="3"/>
            <charset val="128"/>
          </rPr>
          <t xml:space="preserve">
</t>
        </r>
      </text>
    </comment>
    <comment ref="C47" authorId="0" shapeId="0" xr:uid="{00000000-0006-0000-0300-000037000000}">
      <text>
        <r>
          <rPr>
            <b/>
            <sz val="9"/>
            <color indexed="81"/>
            <rFont val="MS P ゴシック"/>
            <family val="3"/>
            <charset val="128"/>
          </rPr>
          <t xml:space="preserve">自動計算
</t>
        </r>
        <r>
          <rPr>
            <sz val="9"/>
            <color indexed="81"/>
            <rFont val="MS P ゴシック"/>
            <family val="3"/>
            <charset val="128"/>
          </rPr>
          <t xml:space="preserve">
</t>
        </r>
      </text>
    </comment>
    <comment ref="D47" authorId="0" shapeId="0" xr:uid="{00000000-0006-0000-0300-000038000000}">
      <text>
        <r>
          <rPr>
            <b/>
            <sz val="9"/>
            <color indexed="81"/>
            <rFont val="MS P ゴシック"/>
            <family val="3"/>
            <charset val="128"/>
          </rPr>
          <t xml:space="preserve">自動計算
</t>
        </r>
        <r>
          <rPr>
            <sz val="9"/>
            <color indexed="81"/>
            <rFont val="MS P ゴシック"/>
            <family val="3"/>
            <charset val="128"/>
          </rPr>
          <t xml:space="preserve">
</t>
        </r>
      </text>
    </comment>
    <comment ref="E47" authorId="0" shapeId="0" xr:uid="{00000000-0006-0000-0300-000039000000}">
      <text>
        <r>
          <rPr>
            <b/>
            <sz val="9"/>
            <color indexed="81"/>
            <rFont val="MS P ゴシック"/>
            <family val="3"/>
            <charset val="128"/>
          </rPr>
          <t xml:space="preserve">自動計算
</t>
        </r>
        <r>
          <rPr>
            <sz val="9"/>
            <color indexed="81"/>
            <rFont val="MS P ゴシック"/>
            <family val="3"/>
            <charset val="128"/>
          </rPr>
          <t xml:space="preserve">
</t>
        </r>
      </text>
    </comment>
    <comment ref="F47" authorId="0" shapeId="0" xr:uid="{00000000-0006-0000-0300-00003A000000}">
      <text>
        <r>
          <rPr>
            <b/>
            <sz val="9"/>
            <color indexed="81"/>
            <rFont val="MS P ゴシック"/>
            <family val="3"/>
            <charset val="128"/>
          </rPr>
          <t xml:space="preserve">自動計算
</t>
        </r>
        <r>
          <rPr>
            <sz val="9"/>
            <color indexed="81"/>
            <rFont val="MS P ゴシック"/>
            <family val="3"/>
            <charset val="128"/>
          </rPr>
          <t xml:space="preserve">
</t>
        </r>
      </text>
    </comment>
    <comment ref="G47" authorId="0" shapeId="0" xr:uid="{00000000-0006-0000-0300-00003B000000}">
      <text>
        <r>
          <rPr>
            <b/>
            <sz val="9"/>
            <color indexed="81"/>
            <rFont val="MS P ゴシック"/>
            <family val="3"/>
            <charset val="128"/>
          </rPr>
          <t xml:space="preserve">自動計算
</t>
        </r>
        <r>
          <rPr>
            <sz val="9"/>
            <color indexed="81"/>
            <rFont val="MS P ゴシック"/>
            <family val="3"/>
            <charset val="128"/>
          </rPr>
          <t xml:space="preserve">
</t>
        </r>
      </text>
    </comment>
    <comment ref="H47" authorId="0" shapeId="0" xr:uid="{00000000-0006-0000-0300-00003C000000}">
      <text>
        <r>
          <rPr>
            <b/>
            <sz val="9"/>
            <color indexed="81"/>
            <rFont val="MS P ゴシック"/>
            <family val="3"/>
            <charset val="128"/>
          </rPr>
          <t xml:space="preserve">自動計算
</t>
        </r>
        <r>
          <rPr>
            <sz val="9"/>
            <color indexed="81"/>
            <rFont val="MS P ゴシック"/>
            <family val="3"/>
            <charset val="128"/>
          </rPr>
          <t xml:space="preserve">
</t>
        </r>
      </text>
    </comment>
    <comment ref="H49" authorId="0" shapeId="0" xr:uid="{D2E665CF-2C73-4A18-9477-9E3E33194078}">
      <text>
        <r>
          <rPr>
            <b/>
            <sz val="9"/>
            <color indexed="81"/>
            <rFont val="MS P ゴシック"/>
            <family val="3"/>
            <charset val="128"/>
          </rPr>
          <t xml:space="preserve">自動計算
</t>
        </r>
        <r>
          <rPr>
            <sz val="9"/>
            <color indexed="81"/>
            <rFont val="MS P ゴシック"/>
            <family val="3"/>
            <charset val="128"/>
          </rPr>
          <t xml:space="preserve">
</t>
        </r>
      </text>
    </comment>
    <comment ref="B51" authorId="0" shapeId="0" xr:uid="{00000000-0006-0000-0300-00003D000000}">
      <text>
        <r>
          <rPr>
            <b/>
            <sz val="9"/>
            <color indexed="81"/>
            <rFont val="MS P ゴシック"/>
            <family val="3"/>
            <charset val="128"/>
          </rPr>
          <t xml:space="preserve">自動計算
</t>
        </r>
        <r>
          <rPr>
            <sz val="9"/>
            <color indexed="81"/>
            <rFont val="MS P ゴシック"/>
            <family val="3"/>
            <charset val="128"/>
          </rPr>
          <t xml:space="preserve">
</t>
        </r>
      </text>
    </comment>
    <comment ref="C51" authorId="0" shapeId="0" xr:uid="{00000000-0006-0000-0300-00003E000000}">
      <text>
        <r>
          <rPr>
            <b/>
            <sz val="9"/>
            <color indexed="81"/>
            <rFont val="MS P ゴシック"/>
            <family val="3"/>
            <charset val="128"/>
          </rPr>
          <t xml:space="preserve">自動計算
</t>
        </r>
        <r>
          <rPr>
            <sz val="9"/>
            <color indexed="81"/>
            <rFont val="MS P ゴシック"/>
            <family val="3"/>
            <charset val="128"/>
          </rPr>
          <t xml:space="preserve">
</t>
        </r>
      </text>
    </comment>
    <comment ref="D51" authorId="0" shapeId="0" xr:uid="{00000000-0006-0000-0300-00003F000000}">
      <text>
        <r>
          <rPr>
            <b/>
            <sz val="9"/>
            <color indexed="81"/>
            <rFont val="MS P ゴシック"/>
            <family val="3"/>
            <charset val="128"/>
          </rPr>
          <t xml:space="preserve">自動計算
</t>
        </r>
        <r>
          <rPr>
            <sz val="9"/>
            <color indexed="81"/>
            <rFont val="MS P ゴシック"/>
            <family val="3"/>
            <charset val="128"/>
          </rPr>
          <t xml:space="preserve">
</t>
        </r>
      </text>
    </comment>
    <comment ref="E51" authorId="0" shapeId="0" xr:uid="{00000000-0006-0000-0300-000040000000}">
      <text>
        <r>
          <rPr>
            <b/>
            <sz val="9"/>
            <color indexed="81"/>
            <rFont val="MS P ゴシック"/>
            <family val="3"/>
            <charset val="128"/>
          </rPr>
          <t xml:space="preserve">自動計算
</t>
        </r>
        <r>
          <rPr>
            <sz val="9"/>
            <color indexed="81"/>
            <rFont val="MS P ゴシック"/>
            <family val="3"/>
            <charset val="128"/>
          </rPr>
          <t xml:space="preserve">
</t>
        </r>
      </text>
    </comment>
    <comment ref="F51" authorId="0" shapeId="0" xr:uid="{00000000-0006-0000-0300-000041000000}">
      <text>
        <r>
          <rPr>
            <b/>
            <sz val="9"/>
            <color indexed="81"/>
            <rFont val="MS P ゴシック"/>
            <family val="3"/>
            <charset val="128"/>
          </rPr>
          <t xml:space="preserve">自動計算
</t>
        </r>
        <r>
          <rPr>
            <sz val="9"/>
            <color indexed="81"/>
            <rFont val="MS P ゴシック"/>
            <family val="3"/>
            <charset val="128"/>
          </rPr>
          <t xml:space="preserve">
</t>
        </r>
      </text>
    </comment>
    <comment ref="G51" authorId="0" shapeId="0" xr:uid="{00000000-0006-0000-0300-000042000000}">
      <text>
        <r>
          <rPr>
            <b/>
            <sz val="9"/>
            <color indexed="81"/>
            <rFont val="MS P ゴシック"/>
            <family val="3"/>
            <charset val="128"/>
          </rPr>
          <t xml:space="preserve">自動計算
</t>
        </r>
        <r>
          <rPr>
            <sz val="9"/>
            <color indexed="81"/>
            <rFont val="MS P ゴシック"/>
            <family val="3"/>
            <charset val="128"/>
          </rPr>
          <t xml:space="preserve">
</t>
        </r>
      </text>
    </comment>
    <comment ref="H51" authorId="0" shapeId="0" xr:uid="{00000000-0006-0000-0300-000043000000}">
      <text>
        <r>
          <rPr>
            <b/>
            <sz val="9"/>
            <color indexed="81"/>
            <rFont val="MS P ゴシック"/>
            <family val="3"/>
            <charset val="128"/>
          </rPr>
          <t xml:space="preserve">自動計算
</t>
        </r>
        <r>
          <rPr>
            <sz val="9"/>
            <color indexed="81"/>
            <rFont val="MS P ゴシック"/>
            <family val="3"/>
            <charset val="128"/>
          </rPr>
          <t xml:space="preserve">
</t>
        </r>
      </text>
    </comment>
    <comment ref="B58" authorId="0" shapeId="0" xr:uid="{69BE4073-8109-4C4A-A964-544C61F73316}">
      <text>
        <r>
          <rPr>
            <b/>
            <sz val="9"/>
            <color indexed="81"/>
            <rFont val="MS P ゴシック"/>
            <family val="3"/>
            <charset val="128"/>
          </rPr>
          <t xml:space="preserve">自動計算
</t>
        </r>
        <r>
          <rPr>
            <sz val="9"/>
            <color indexed="81"/>
            <rFont val="MS P ゴシック"/>
            <family val="3"/>
            <charset val="128"/>
          </rPr>
          <t xml:space="preserve">
</t>
        </r>
      </text>
    </comment>
    <comment ref="C58" authorId="0" shapeId="0" xr:uid="{00000000-0006-0000-0300-000046000000}">
      <text>
        <r>
          <rPr>
            <b/>
            <sz val="9"/>
            <color indexed="81"/>
            <rFont val="MS P ゴシック"/>
            <family val="3"/>
            <charset val="128"/>
          </rPr>
          <t xml:space="preserve">自動計算
</t>
        </r>
        <r>
          <rPr>
            <sz val="9"/>
            <color indexed="81"/>
            <rFont val="MS P ゴシック"/>
            <family val="3"/>
            <charset val="128"/>
          </rPr>
          <t xml:space="preserve">
</t>
        </r>
      </text>
    </comment>
    <comment ref="D58" authorId="0" shapeId="0" xr:uid="{00000000-0006-0000-0300-000047000000}">
      <text>
        <r>
          <rPr>
            <b/>
            <sz val="9"/>
            <color indexed="81"/>
            <rFont val="MS P ゴシック"/>
            <family val="3"/>
            <charset val="128"/>
          </rPr>
          <t xml:space="preserve">自動計算
</t>
        </r>
        <r>
          <rPr>
            <sz val="9"/>
            <color indexed="81"/>
            <rFont val="MS P ゴシック"/>
            <family val="3"/>
            <charset val="128"/>
          </rPr>
          <t xml:space="preserve">
</t>
        </r>
      </text>
    </comment>
    <comment ref="E58" authorId="0" shapeId="0" xr:uid="{00000000-0006-0000-0300-000048000000}">
      <text>
        <r>
          <rPr>
            <b/>
            <sz val="9"/>
            <color indexed="81"/>
            <rFont val="MS P ゴシック"/>
            <family val="3"/>
            <charset val="128"/>
          </rPr>
          <t xml:space="preserve">自動計算
</t>
        </r>
        <r>
          <rPr>
            <sz val="9"/>
            <color indexed="81"/>
            <rFont val="MS P ゴシック"/>
            <family val="3"/>
            <charset val="128"/>
          </rPr>
          <t xml:space="preserve">
</t>
        </r>
      </text>
    </comment>
    <comment ref="F58" authorId="0" shapeId="0" xr:uid="{00000000-0006-0000-0300-000049000000}">
      <text>
        <r>
          <rPr>
            <b/>
            <sz val="9"/>
            <color indexed="81"/>
            <rFont val="MS P ゴシック"/>
            <family val="3"/>
            <charset val="128"/>
          </rPr>
          <t xml:space="preserve">自動計算
</t>
        </r>
        <r>
          <rPr>
            <sz val="9"/>
            <color indexed="81"/>
            <rFont val="MS P ゴシック"/>
            <family val="3"/>
            <charset val="128"/>
          </rPr>
          <t xml:space="preserve">
</t>
        </r>
      </text>
    </comment>
    <comment ref="G58" authorId="0" shapeId="0" xr:uid="{00000000-0006-0000-0300-00004A000000}">
      <text>
        <r>
          <rPr>
            <b/>
            <sz val="9"/>
            <color indexed="81"/>
            <rFont val="MS P ゴシック"/>
            <family val="3"/>
            <charset val="128"/>
          </rPr>
          <t xml:space="preserve">自動計算
</t>
        </r>
        <r>
          <rPr>
            <sz val="9"/>
            <color indexed="81"/>
            <rFont val="MS P ゴシック"/>
            <family val="3"/>
            <charset val="128"/>
          </rPr>
          <t xml:space="preserve">
</t>
        </r>
      </text>
    </comment>
    <comment ref="B59" authorId="0" shapeId="0" xr:uid="{00000000-0006-0000-0300-00004B000000}">
      <text>
        <r>
          <rPr>
            <b/>
            <sz val="9"/>
            <color indexed="81"/>
            <rFont val="MS P ゴシック"/>
            <family val="3"/>
            <charset val="128"/>
          </rPr>
          <t xml:space="preserve">自動計算
</t>
        </r>
        <r>
          <rPr>
            <sz val="9"/>
            <color indexed="81"/>
            <rFont val="MS P ゴシック"/>
            <family val="3"/>
            <charset val="128"/>
          </rPr>
          <t xml:space="preserve">
</t>
        </r>
      </text>
    </comment>
    <comment ref="C59" authorId="0" shapeId="0" xr:uid="{00000000-0006-0000-0300-00004C000000}">
      <text>
        <r>
          <rPr>
            <b/>
            <sz val="9"/>
            <color indexed="81"/>
            <rFont val="MS P ゴシック"/>
            <family val="3"/>
            <charset val="128"/>
          </rPr>
          <t xml:space="preserve">自動計算
</t>
        </r>
        <r>
          <rPr>
            <sz val="9"/>
            <color indexed="81"/>
            <rFont val="MS P ゴシック"/>
            <family val="3"/>
            <charset val="128"/>
          </rPr>
          <t xml:space="preserve">
</t>
        </r>
      </text>
    </comment>
    <comment ref="D59" authorId="0" shapeId="0" xr:uid="{00000000-0006-0000-0300-00004D000000}">
      <text>
        <r>
          <rPr>
            <b/>
            <sz val="9"/>
            <color indexed="81"/>
            <rFont val="MS P ゴシック"/>
            <family val="3"/>
            <charset val="128"/>
          </rPr>
          <t xml:space="preserve">自動計算
</t>
        </r>
        <r>
          <rPr>
            <sz val="9"/>
            <color indexed="81"/>
            <rFont val="MS P ゴシック"/>
            <family val="3"/>
            <charset val="128"/>
          </rPr>
          <t xml:space="preserve">
</t>
        </r>
      </text>
    </comment>
    <comment ref="E59" authorId="0" shapeId="0" xr:uid="{00000000-0006-0000-0300-00004E000000}">
      <text>
        <r>
          <rPr>
            <b/>
            <sz val="9"/>
            <color indexed="81"/>
            <rFont val="MS P ゴシック"/>
            <family val="3"/>
            <charset val="128"/>
          </rPr>
          <t xml:space="preserve">自動計算
</t>
        </r>
        <r>
          <rPr>
            <sz val="9"/>
            <color indexed="81"/>
            <rFont val="MS P ゴシック"/>
            <family val="3"/>
            <charset val="128"/>
          </rPr>
          <t xml:space="preserve">
</t>
        </r>
      </text>
    </comment>
    <comment ref="F59" authorId="0" shapeId="0" xr:uid="{00000000-0006-0000-0300-00004F000000}">
      <text>
        <r>
          <rPr>
            <b/>
            <sz val="9"/>
            <color indexed="81"/>
            <rFont val="MS P ゴシック"/>
            <family val="3"/>
            <charset val="128"/>
          </rPr>
          <t xml:space="preserve">自動計算
</t>
        </r>
        <r>
          <rPr>
            <sz val="9"/>
            <color indexed="81"/>
            <rFont val="MS P ゴシック"/>
            <family val="3"/>
            <charset val="128"/>
          </rPr>
          <t xml:space="preserve">
</t>
        </r>
      </text>
    </comment>
    <comment ref="G59" authorId="0" shapeId="0" xr:uid="{00000000-0006-0000-0300-000050000000}">
      <text>
        <r>
          <rPr>
            <b/>
            <sz val="9"/>
            <color indexed="81"/>
            <rFont val="MS P ゴシック"/>
            <family val="3"/>
            <charset val="128"/>
          </rPr>
          <t xml:space="preserve">自動計算
</t>
        </r>
        <r>
          <rPr>
            <sz val="9"/>
            <color indexed="81"/>
            <rFont val="MS P ゴシック"/>
            <family val="3"/>
            <charset val="128"/>
          </rPr>
          <t xml:space="preserve">
</t>
        </r>
      </text>
    </comment>
    <comment ref="H59" authorId="0" shapeId="0" xr:uid="{00000000-0006-0000-0300-000051000000}">
      <text>
        <r>
          <rPr>
            <b/>
            <sz val="9"/>
            <color indexed="81"/>
            <rFont val="MS P ゴシック"/>
            <family val="3"/>
            <charset val="128"/>
          </rPr>
          <t xml:space="preserve">自動計算
</t>
        </r>
        <r>
          <rPr>
            <sz val="9"/>
            <color indexed="81"/>
            <rFont val="MS P ゴシック"/>
            <family val="3"/>
            <charset val="128"/>
          </rPr>
          <t xml:space="preserve">
</t>
        </r>
      </text>
    </comment>
    <comment ref="H60" authorId="0" shapeId="0" xr:uid="{00000000-0006-0000-0300-000052000000}">
      <text>
        <r>
          <rPr>
            <b/>
            <sz val="9"/>
            <color indexed="81"/>
            <rFont val="MS P ゴシック"/>
            <family val="3"/>
            <charset val="128"/>
          </rPr>
          <t xml:space="preserve">自動計算
</t>
        </r>
        <r>
          <rPr>
            <sz val="9"/>
            <color indexed="81"/>
            <rFont val="MS P ゴシック"/>
            <family val="3"/>
            <charset val="128"/>
          </rPr>
          <t xml:space="preserve">
</t>
        </r>
      </text>
    </comment>
    <comment ref="H62" authorId="0" shapeId="0" xr:uid="{00000000-0006-0000-0300-000053000000}">
      <text>
        <r>
          <rPr>
            <b/>
            <sz val="9"/>
            <color indexed="81"/>
            <rFont val="MS P ゴシック"/>
            <family val="3"/>
            <charset val="128"/>
          </rPr>
          <t xml:space="preserve">自動計算
</t>
        </r>
        <r>
          <rPr>
            <sz val="9"/>
            <color indexed="81"/>
            <rFont val="MS P ゴシック"/>
            <family val="3"/>
            <charset val="128"/>
          </rPr>
          <t xml:space="preserve">
</t>
        </r>
      </text>
    </comment>
    <comment ref="H64" authorId="0" shapeId="0" xr:uid="{00000000-0006-0000-0300-000054000000}">
      <text>
        <r>
          <rPr>
            <b/>
            <sz val="9"/>
            <color indexed="81"/>
            <rFont val="MS P ゴシック"/>
            <family val="3"/>
            <charset val="128"/>
          </rPr>
          <t xml:space="preserve">自動計算
</t>
        </r>
        <r>
          <rPr>
            <sz val="9"/>
            <color indexed="81"/>
            <rFont val="MS P ゴシック"/>
            <family val="3"/>
            <charset val="128"/>
          </rPr>
          <t xml:space="preserve">
</t>
        </r>
      </text>
    </comment>
    <comment ref="H66" authorId="0" shapeId="0" xr:uid="{00000000-0006-0000-0300-000055000000}">
      <text>
        <r>
          <rPr>
            <b/>
            <sz val="9"/>
            <color indexed="81"/>
            <rFont val="MS P ゴシック"/>
            <family val="3"/>
            <charset val="128"/>
          </rPr>
          <t xml:space="preserve">自動計算
</t>
        </r>
        <r>
          <rPr>
            <sz val="9"/>
            <color indexed="81"/>
            <rFont val="MS P ゴシック"/>
            <family val="3"/>
            <charset val="128"/>
          </rPr>
          <t xml:space="preserve">
</t>
        </r>
      </text>
    </comment>
    <comment ref="H68" authorId="0" shapeId="0" xr:uid="{00000000-0006-0000-0300-000056000000}">
      <text>
        <r>
          <rPr>
            <b/>
            <sz val="9"/>
            <color indexed="81"/>
            <rFont val="MS P ゴシック"/>
            <family val="3"/>
            <charset val="128"/>
          </rPr>
          <t xml:space="preserve">自動計算
</t>
        </r>
        <r>
          <rPr>
            <sz val="9"/>
            <color indexed="81"/>
            <rFont val="MS P ゴシック"/>
            <family val="3"/>
            <charset val="128"/>
          </rPr>
          <t xml:space="preserve">
</t>
        </r>
      </text>
    </comment>
    <comment ref="A70" authorId="0" shapeId="0" xr:uid="{DE085B0A-F769-40EF-832B-523961C1641A}">
      <text>
        <r>
          <rPr>
            <b/>
            <sz val="10"/>
            <color indexed="10"/>
            <rFont val="MS P ゴシック"/>
            <family val="3"/>
            <charset val="128"/>
          </rPr>
          <t>「管理運営機関設置の有無」で「有」とした場合のみ表示されます</t>
        </r>
      </text>
    </comment>
    <comment ref="H70" authorId="0" shapeId="0" xr:uid="{00000000-0006-0000-0300-000057000000}">
      <text>
        <r>
          <rPr>
            <b/>
            <sz val="9"/>
            <color indexed="81"/>
            <rFont val="MS P ゴシック"/>
            <family val="3"/>
            <charset val="128"/>
          </rPr>
          <t xml:space="preserve">自動計算
</t>
        </r>
        <r>
          <rPr>
            <sz val="9"/>
            <color indexed="81"/>
            <rFont val="MS P ゴシック"/>
            <family val="3"/>
            <charset val="128"/>
          </rPr>
          <t xml:space="preserve">
</t>
        </r>
      </text>
    </comment>
    <comment ref="B72" authorId="0" shapeId="0" xr:uid="{00000000-0006-0000-0300-000058000000}">
      <text>
        <r>
          <rPr>
            <b/>
            <sz val="9"/>
            <color indexed="81"/>
            <rFont val="MS P ゴシック"/>
            <family val="3"/>
            <charset val="128"/>
          </rPr>
          <t xml:space="preserve">自動計算
</t>
        </r>
        <r>
          <rPr>
            <sz val="9"/>
            <color indexed="81"/>
            <rFont val="MS P ゴシック"/>
            <family val="3"/>
            <charset val="128"/>
          </rPr>
          <t xml:space="preserve">
</t>
        </r>
      </text>
    </comment>
    <comment ref="C72" authorId="0" shapeId="0" xr:uid="{00000000-0006-0000-0300-000059000000}">
      <text>
        <r>
          <rPr>
            <b/>
            <sz val="9"/>
            <color indexed="81"/>
            <rFont val="MS P ゴシック"/>
            <family val="3"/>
            <charset val="128"/>
          </rPr>
          <t xml:space="preserve">自動計算
</t>
        </r>
        <r>
          <rPr>
            <sz val="9"/>
            <color indexed="81"/>
            <rFont val="MS P ゴシック"/>
            <family val="3"/>
            <charset val="128"/>
          </rPr>
          <t xml:space="preserve">
</t>
        </r>
      </text>
    </comment>
    <comment ref="D72" authorId="0" shapeId="0" xr:uid="{00000000-0006-0000-0300-00005A000000}">
      <text>
        <r>
          <rPr>
            <b/>
            <sz val="9"/>
            <color indexed="81"/>
            <rFont val="MS P ゴシック"/>
            <family val="3"/>
            <charset val="128"/>
          </rPr>
          <t xml:space="preserve">自動計算
</t>
        </r>
        <r>
          <rPr>
            <sz val="9"/>
            <color indexed="81"/>
            <rFont val="MS P ゴシック"/>
            <family val="3"/>
            <charset val="128"/>
          </rPr>
          <t xml:space="preserve">
</t>
        </r>
      </text>
    </comment>
    <comment ref="E72" authorId="0" shapeId="0" xr:uid="{00000000-0006-0000-0300-00005B000000}">
      <text>
        <r>
          <rPr>
            <b/>
            <sz val="9"/>
            <color indexed="81"/>
            <rFont val="MS P ゴシック"/>
            <family val="3"/>
            <charset val="128"/>
          </rPr>
          <t xml:space="preserve">自動計算
</t>
        </r>
        <r>
          <rPr>
            <sz val="9"/>
            <color indexed="81"/>
            <rFont val="MS P ゴシック"/>
            <family val="3"/>
            <charset val="128"/>
          </rPr>
          <t xml:space="preserve">
</t>
        </r>
      </text>
    </comment>
    <comment ref="F72" authorId="0" shapeId="0" xr:uid="{00000000-0006-0000-0300-00005C000000}">
      <text>
        <r>
          <rPr>
            <b/>
            <sz val="9"/>
            <color indexed="81"/>
            <rFont val="MS P ゴシック"/>
            <family val="3"/>
            <charset val="128"/>
          </rPr>
          <t xml:space="preserve">自動計算
</t>
        </r>
        <r>
          <rPr>
            <sz val="9"/>
            <color indexed="81"/>
            <rFont val="MS P ゴシック"/>
            <family val="3"/>
            <charset val="128"/>
          </rPr>
          <t xml:space="preserve">
</t>
        </r>
      </text>
    </comment>
    <comment ref="G72" authorId="0" shapeId="0" xr:uid="{00000000-0006-0000-0300-00005D000000}">
      <text>
        <r>
          <rPr>
            <b/>
            <sz val="9"/>
            <color indexed="81"/>
            <rFont val="MS P ゴシック"/>
            <family val="3"/>
            <charset val="128"/>
          </rPr>
          <t xml:space="preserve">自動計算
</t>
        </r>
        <r>
          <rPr>
            <sz val="9"/>
            <color indexed="81"/>
            <rFont val="MS P ゴシック"/>
            <family val="3"/>
            <charset val="128"/>
          </rPr>
          <t xml:space="preserve">
</t>
        </r>
      </text>
    </comment>
    <comment ref="H72" authorId="0" shapeId="0" xr:uid="{00000000-0006-0000-0300-00005E000000}">
      <text>
        <r>
          <rPr>
            <b/>
            <sz val="9"/>
            <color indexed="81"/>
            <rFont val="MS P ゴシック"/>
            <family val="3"/>
            <charset val="128"/>
          </rPr>
          <t xml:space="preserve">自動計算
</t>
        </r>
        <r>
          <rPr>
            <sz val="9"/>
            <color indexed="81"/>
            <rFont val="MS P ゴシック"/>
            <family val="3"/>
            <charset val="128"/>
          </rPr>
          <t xml:space="preserve">
</t>
        </r>
      </text>
    </comment>
  </commentList>
</comments>
</file>

<file path=xl/sharedStrings.xml><?xml version="1.0" encoding="utf-8"?>
<sst xmlns="http://schemas.openxmlformats.org/spreadsheetml/2006/main" count="838" uniqueCount="278">
  <si>
    <t>購　入　金　額</t>
  </si>
  <si>
    <t>増</t>
  </si>
  <si>
    <t>減</t>
  </si>
  <si>
    <t>員数</t>
  </si>
  <si>
    <t>円</t>
  </si>
  <si>
    <t>比　較　増　減</t>
  </si>
  <si>
    <t>備　考</t>
    <phoneticPr fontId="3"/>
  </si>
  <si>
    <t>合　計</t>
    <rPh sb="0" eb="1">
      <t>ゴウ</t>
    </rPh>
    <rPh sb="2" eb="3">
      <t>ケイ</t>
    </rPh>
    <phoneticPr fontId="3"/>
  </si>
  <si>
    <t>（住　所）</t>
    <rPh sb="1" eb="2">
      <t>ジュウ</t>
    </rPh>
    <rPh sb="3" eb="4">
      <t>トコロ</t>
    </rPh>
    <phoneticPr fontId="3"/>
  </si>
  <si>
    <t>　支出の部</t>
    <phoneticPr fontId="3"/>
  </si>
  <si>
    <t>区　　　分</t>
    <phoneticPr fontId="3"/>
  </si>
  <si>
    <t>精 算 額</t>
    <phoneticPr fontId="3"/>
  </si>
  <si>
    <t>予 算 額</t>
    <phoneticPr fontId="3"/>
  </si>
  <si>
    <t>（２）委託試験研究の開始及び完了の時期</t>
    <phoneticPr fontId="3"/>
  </si>
  <si>
    <t>完了：平成○○年○月○日</t>
    <rPh sb="0" eb="2">
      <t>カンリョウ</t>
    </rPh>
    <rPh sb="3" eb="5">
      <t>ヘイセイ</t>
    </rPh>
    <rPh sb="7" eb="8">
      <t>ネン</t>
    </rPh>
    <rPh sb="9" eb="10">
      <t>ガツ</t>
    </rPh>
    <rPh sb="11" eb="12">
      <t>ニチ</t>
    </rPh>
    <phoneticPr fontId="3"/>
  </si>
  <si>
    <t>&lt;記載例&gt;</t>
    <rPh sb="1" eb="4">
      <t>キサイレイ</t>
    </rPh>
    <phoneticPr fontId="3"/>
  </si>
  <si>
    <t>２　収支精算</t>
    <phoneticPr fontId="3"/>
  </si>
  <si>
    <t>　収入の部</t>
    <phoneticPr fontId="3"/>
  </si>
  <si>
    <t>委託試験研究実績報告書</t>
    <phoneticPr fontId="3"/>
  </si>
  <si>
    <t>区　　　分</t>
    <phoneticPr fontId="3"/>
  </si>
  <si>
    <t>１式</t>
    <rPh sb="1" eb="2">
      <t>シキ</t>
    </rPh>
    <phoneticPr fontId="3"/>
  </si>
  <si>
    <t>１　事業の実施状況</t>
    <phoneticPr fontId="3"/>
  </si>
  <si>
    <t>計</t>
    <phoneticPr fontId="3"/>
  </si>
  <si>
    <t>生物系特定産業技術研究支援センター所長　殿</t>
    <phoneticPr fontId="3"/>
  </si>
  <si>
    <t>（代表機関名）</t>
    <rPh sb="1" eb="3">
      <t>ダイヒョウ</t>
    </rPh>
    <rPh sb="3" eb="5">
      <t>キカン</t>
    </rPh>
    <rPh sb="5" eb="6">
      <t>メイ</t>
    </rPh>
    <phoneticPr fontId="3"/>
  </si>
  <si>
    <t>（１）試験研究計画名</t>
    <rPh sb="3" eb="5">
      <t>シケン</t>
    </rPh>
    <rPh sb="5" eb="7">
      <t>ケンキュウ</t>
    </rPh>
    <rPh sb="7" eb="10">
      <t>ケイカクメイ</t>
    </rPh>
    <phoneticPr fontId="3"/>
  </si>
  <si>
    <t>委託試験研究成果報告書のとおり　　</t>
    <phoneticPr fontId="3"/>
  </si>
  <si>
    <t>精　算　 額</t>
    <phoneticPr fontId="3"/>
  </si>
  <si>
    <t>予　算　額</t>
    <phoneticPr fontId="3"/>
  </si>
  <si>
    <t>３　物品購入実績</t>
    <rPh sb="2" eb="4">
      <t>ブッピン</t>
    </rPh>
    <rPh sb="4" eb="6">
      <t>コウニュウ</t>
    </rPh>
    <rPh sb="6" eb="8">
      <t>ジッセキ</t>
    </rPh>
    <phoneticPr fontId="3"/>
  </si>
  <si>
    <t>品　　名</t>
    <rPh sb="3" eb="4">
      <t>メイ</t>
    </rPh>
    <phoneticPr fontId="3"/>
  </si>
  <si>
    <t>規　格</t>
    <phoneticPr fontId="3"/>
  </si>
  <si>
    <t>所有権者</t>
    <rPh sb="0" eb="2">
      <t>ショユウ</t>
    </rPh>
    <rPh sb="2" eb="3">
      <t>ケン</t>
    </rPh>
    <rPh sb="3" eb="4">
      <t>シャ</t>
    </rPh>
    <phoneticPr fontId="3"/>
  </si>
  <si>
    <t>単　価</t>
    <phoneticPr fontId="3"/>
  </si>
  <si>
    <t>金　額</t>
    <phoneticPr fontId="3"/>
  </si>
  <si>
    <t>試作品名</t>
    <rPh sb="0" eb="3">
      <t>シサクヒン</t>
    </rPh>
    <rPh sb="3" eb="4">
      <t>メイ</t>
    </rPh>
    <phoneticPr fontId="3"/>
  </si>
  <si>
    <t>構成</t>
    <rPh sb="0" eb="2">
      <t>コウセイ</t>
    </rPh>
    <phoneticPr fontId="3"/>
  </si>
  <si>
    <t>仕　様</t>
    <rPh sb="0" eb="1">
      <t>シ</t>
    </rPh>
    <rPh sb="2" eb="3">
      <t>サマ</t>
    </rPh>
    <phoneticPr fontId="3"/>
  </si>
  <si>
    <t>製造又は取得価格</t>
    <rPh sb="0" eb="2">
      <t>セイゾウ</t>
    </rPh>
    <rPh sb="2" eb="3">
      <t>マタ</t>
    </rPh>
    <rPh sb="4" eb="6">
      <t>シュトク</t>
    </rPh>
    <rPh sb="6" eb="8">
      <t>カカク</t>
    </rPh>
    <phoneticPr fontId="3"/>
  </si>
  <si>
    <t>所有権者
（試作品の所在地）</t>
    <rPh sb="0" eb="2">
      <t>ショユウ</t>
    </rPh>
    <rPh sb="2" eb="4">
      <t>ケンシャ</t>
    </rPh>
    <rPh sb="6" eb="9">
      <t>シサクヒン</t>
    </rPh>
    <rPh sb="10" eb="13">
      <t>ショザイチ</t>
    </rPh>
    <phoneticPr fontId="3"/>
  </si>
  <si>
    <t>資産計上した場合の年月</t>
    <rPh sb="0" eb="2">
      <t>シサン</t>
    </rPh>
    <rPh sb="2" eb="4">
      <t>ケイジョウ</t>
    </rPh>
    <rPh sb="6" eb="8">
      <t>バアイ</t>
    </rPh>
    <rPh sb="9" eb="11">
      <t>ネンゲツ</t>
    </rPh>
    <phoneticPr fontId="3"/>
  </si>
  <si>
    <t>備　考</t>
    <rPh sb="0" eb="1">
      <t>ソナエ</t>
    </rPh>
    <rPh sb="2" eb="3">
      <t>コウ</t>
    </rPh>
    <phoneticPr fontId="3"/>
  </si>
  <si>
    <t>（記載要領）</t>
    <rPh sb="1" eb="3">
      <t>キサイ</t>
    </rPh>
    <rPh sb="3" eb="5">
      <t>ヨウリョウ</t>
    </rPh>
    <phoneticPr fontId="3"/>
  </si>
  <si>
    <t>・試作品等が複数の部分により構成される場合には、その部分を試作品等の内訳として記載すること。</t>
    <rPh sb="1" eb="4">
      <t>シサクヒン</t>
    </rPh>
    <rPh sb="4" eb="5">
      <t>トウ</t>
    </rPh>
    <rPh sb="6" eb="8">
      <t>フクスウ</t>
    </rPh>
    <rPh sb="9" eb="11">
      <t>ブブン</t>
    </rPh>
    <rPh sb="14" eb="16">
      <t>コウセイ</t>
    </rPh>
    <rPh sb="19" eb="21">
      <t>バアイ</t>
    </rPh>
    <rPh sb="26" eb="28">
      <t>ブブン</t>
    </rPh>
    <rPh sb="29" eb="32">
      <t>シサクヒン</t>
    </rPh>
    <rPh sb="32" eb="33">
      <t>トウ</t>
    </rPh>
    <rPh sb="34" eb="36">
      <t>ウチワケ</t>
    </rPh>
    <rPh sb="39" eb="41">
      <t>キサイ</t>
    </rPh>
    <phoneticPr fontId="3"/>
  </si>
  <si>
    <t>４　取得した試作品等</t>
    <rPh sb="2" eb="4">
      <t>シュトク</t>
    </rPh>
    <rPh sb="6" eb="9">
      <t>シサクヒン</t>
    </rPh>
    <rPh sb="9" eb="10">
      <t>トウ</t>
    </rPh>
    <phoneticPr fontId="3"/>
  </si>
  <si>
    <t>・「製造又は取得価格」欄は、当該試作品等の直接材料費の額を記載すること。</t>
    <rPh sb="2" eb="4">
      <t>セイゾウ</t>
    </rPh>
    <rPh sb="4" eb="5">
      <t>マタ</t>
    </rPh>
    <rPh sb="6" eb="8">
      <t>シュトク</t>
    </rPh>
    <rPh sb="8" eb="10">
      <t>カカク</t>
    </rPh>
    <rPh sb="11" eb="12">
      <t>ラン</t>
    </rPh>
    <rPh sb="14" eb="16">
      <t>トウガイ</t>
    </rPh>
    <rPh sb="16" eb="19">
      <t>シサクヒン</t>
    </rPh>
    <rPh sb="19" eb="20">
      <t>トウ</t>
    </rPh>
    <rPh sb="21" eb="23">
      <t>チョクセツ</t>
    </rPh>
    <rPh sb="23" eb="26">
      <t>ザイリョウヒ</t>
    </rPh>
    <rPh sb="27" eb="28">
      <t>ガク</t>
    </rPh>
    <rPh sb="29" eb="31">
      <t>キサイ</t>
    </rPh>
    <phoneticPr fontId="3"/>
  </si>
  <si>
    <t>・「資産計上した場合の年月」欄は、各年度中に資産計上した場合に記載すること。</t>
    <rPh sb="2" eb="4">
      <t>シサン</t>
    </rPh>
    <rPh sb="4" eb="6">
      <t>ケイジョウ</t>
    </rPh>
    <rPh sb="8" eb="10">
      <t>バアイ</t>
    </rPh>
    <rPh sb="11" eb="13">
      <t>ネンゲツ</t>
    </rPh>
    <rPh sb="14" eb="15">
      <t>ラン</t>
    </rPh>
    <rPh sb="17" eb="18">
      <t>カク</t>
    </rPh>
    <rPh sb="18" eb="20">
      <t>ネンド</t>
    </rPh>
    <rPh sb="20" eb="21">
      <t>チュウ</t>
    </rPh>
    <rPh sb="22" eb="24">
      <t>シサン</t>
    </rPh>
    <rPh sb="24" eb="26">
      <t>ケイジョウ</t>
    </rPh>
    <rPh sb="28" eb="30">
      <t>バアイ</t>
    </rPh>
    <rPh sb="31" eb="33">
      <t>キサイ</t>
    </rPh>
    <phoneticPr fontId="3"/>
  </si>
  <si>
    <t>○○大学</t>
    <rPh sb="2" eb="4">
      <t>ダイガク</t>
    </rPh>
    <phoneticPr fontId="3"/>
  </si>
  <si>
    <t>（４）委託試験研究の成果</t>
    <phoneticPr fontId="3"/>
  </si>
  <si>
    <t>・「備考」欄には、委託先において、事業終了までに試作品等を完成品として資産計上する予定がある場合に、その旨を記載すること。</t>
    <rPh sb="2" eb="4">
      <t>ビコウ</t>
    </rPh>
    <rPh sb="5" eb="6">
      <t>ラン</t>
    </rPh>
    <rPh sb="9" eb="12">
      <t>イタクサキ</t>
    </rPh>
    <rPh sb="17" eb="19">
      <t>ジギョウ</t>
    </rPh>
    <rPh sb="19" eb="21">
      <t>シュウリョウ</t>
    </rPh>
    <rPh sb="24" eb="27">
      <t>シサクヒン</t>
    </rPh>
    <rPh sb="27" eb="28">
      <t>トウ</t>
    </rPh>
    <rPh sb="29" eb="32">
      <t>カンセイヒン</t>
    </rPh>
    <rPh sb="35" eb="37">
      <t>シサン</t>
    </rPh>
    <rPh sb="37" eb="39">
      <t>ケイジョウ</t>
    </rPh>
    <rPh sb="41" eb="43">
      <t>ヨテイ</t>
    </rPh>
    <rPh sb="46" eb="48">
      <t>バアイ</t>
    </rPh>
    <rPh sb="52" eb="53">
      <t>ムネ</t>
    </rPh>
    <rPh sb="54" eb="56">
      <t>キサイ</t>
    </rPh>
    <phoneticPr fontId="3"/>
  </si>
  <si>
    <t>国立研究開発法人農業・食品産業技術総合研究機構</t>
    <rPh sb="0" eb="2">
      <t>コクリツ</t>
    </rPh>
    <rPh sb="2" eb="4">
      <t>ケンキュウ</t>
    </rPh>
    <rPh sb="4" eb="6">
      <t>カイハツ</t>
    </rPh>
    <rPh sb="11" eb="13">
      <t>ショクヒン</t>
    </rPh>
    <rPh sb="17" eb="19">
      <t>ソウゴウ</t>
    </rPh>
    <phoneticPr fontId="3"/>
  </si>
  <si>
    <t>○○○システム</t>
    <phoneticPr fontId="3"/>
  </si>
  <si>
    <t>A社製 ABC-123</t>
    <rPh sb="1" eb="3">
      <t>シャセイ</t>
    </rPh>
    <phoneticPr fontId="3"/>
  </si>
  <si>
    <t>ベース車体</t>
    <rPh sb="3" eb="5">
      <t>シャタイ</t>
    </rPh>
    <phoneticPr fontId="3"/>
  </si>
  <si>
    <t>センサー</t>
    <phoneticPr fontId="3"/>
  </si>
  <si>
    <t>○○装置</t>
    <rPh sb="2" eb="4">
      <t>ソウチ</t>
    </rPh>
    <phoneticPr fontId="3"/>
  </si>
  <si>
    <t>B社製 DEF</t>
    <rPh sb="1" eb="3">
      <t>シャセイ</t>
    </rPh>
    <phoneticPr fontId="3"/>
  </si>
  <si>
    <t>C社製 G-012</t>
    <rPh sb="1" eb="2">
      <t>シャ</t>
    </rPh>
    <rPh sb="2" eb="3">
      <t>セイ</t>
    </rPh>
    <phoneticPr fontId="3"/>
  </si>
  <si>
    <t>C社製 G-345</t>
    <rPh sb="1" eb="3">
      <t>シャセイ</t>
    </rPh>
    <phoneticPr fontId="3"/>
  </si>
  <si>
    <t>円</t>
    <rPh sb="0" eb="1">
      <t>エン</t>
    </rPh>
    <phoneticPr fontId="3"/>
  </si>
  <si>
    <t>○○製作所</t>
    <rPh sb="2" eb="5">
      <t>セイサクショ</t>
    </rPh>
    <phoneticPr fontId="3"/>
  </si>
  <si>
    <t>○○加工外注</t>
    <rPh sb="2" eb="4">
      <t>カコウ</t>
    </rPh>
    <rPh sb="4" eb="6">
      <t>ガイチュウ</t>
    </rPh>
    <phoneticPr fontId="3"/>
  </si>
  <si>
    <t>○年度に</t>
    <rPh sb="1" eb="3">
      <t>ネンド</t>
    </rPh>
    <phoneticPr fontId="3"/>
  </si>
  <si>
    <t>資産計上予定</t>
    <phoneticPr fontId="3"/>
  </si>
  <si>
    <t>未計上</t>
    <rPh sb="0" eb="3">
      <t>ミケイジョウ</t>
    </rPh>
    <phoneticPr fontId="3"/>
  </si>
  <si>
    <t>○○○○</t>
    <phoneticPr fontId="3"/>
  </si>
  <si>
    <t>（コンソーシアム名）</t>
    <rPh sb="8" eb="9">
      <t>メイ</t>
    </rPh>
    <phoneticPr fontId="3"/>
  </si>
  <si>
    <t>完了：平成　　年　　月　　日</t>
    <rPh sb="0" eb="2">
      <t>カンリョウ</t>
    </rPh>
    <rPh sb="3" eb="5">
      <t>ヘイセイ</t>
    </rPh>
    <rPh sb="7" eb="8">
      <t>ネン</t>
    </rPh>
    <rPh sb="10" eb="11">
      <t>ガツ</t>
    </rPh>
    <rPh sb="13" eb="14">
      <t>ニチ</t>
    </rPh>
    <phoneticPr fontId="3"/>
  </si>
  <si>
    <t>直接経費　</t>
    <phoneticPr fontId="3"/>
  </si>
  <si>
    <t>自己負担額</t>
    <phoneticPr fontId="3"/>
  </si>
  <si>
    <t>委託費</t>
    <phoneticPr fontId="3"/>
  </si>
  <si>
    <t xml:space="preserve">
　試作品名</t>
    <rPh sb="3" eb="6">
      <t>シサクヒン</t>
    </rPh>
    <rPh sb="6" eb="7">
      <t>メイ</t>
    </rPh>
    <phoneticPr fontId="3"/>
  </si>
  <si>
    <t xml:space="preserve">
　　構成</t>
    <rPh sb="3" eb="5">
      <t>コウセイ</t>
    </rPh>
    <phoneticPr fontId="3"/>
  </si>
  <si>
    <t>（様式Ⅲ－３）</t>
    <rPh sb="1" eb="3">
      <t>ヨウシキ</t>
    </rPh>
    <phoneticPr fontId="3"/>
  </si>
  <si>
    <t>平成　　年　　月　　日</t>
    <phoneticPr fontId="3"/>
  </si>
  <si>
    <t>印</t>
    <rPh sb="0" eb="1">
      <t>イン</t>
    </rPh>
    <phoneticPr fontId="3"/>
  </si>
  <si>
    <r>
      <t>開始：平成○○年○月○日　　</t>
    </r>
    <r>
      <rPr>
        <sz val="10"/>
        <color indexed="10"/>
        <rFont val="ＭＳ Ｐゴシック"/>
        <family val="3"/>
        <charset val="128"/>
      </rPr>
      <t>※当該年度の事業実施期間を記載する。</t>
    </r>
    <rPh sb="0" eb="2">
      <t>カイシ</t>
    </rPh>
    <rPh sb="3" eb="5">
      <t>ヘイセイ</t>
    </rPh>
    <rPh sb="7" eb="8">
      <t>ネン</t>
    </rPh>
    <rPh sb="9" eb="10">
      <t>ガツ</t>
    </rPh>
    <rPh sb="11" eb="12">
      <t>ニチ</t>
    </rPh>
    <rPh sb="15" eb="17">
      <t>トウガイ</t>
    </rPh>
    <rPh sb="17" eb="19">
      <t>ネンド</t>
    </rPh>
    <rPh sb="20" eb="22">
      <t>ジギョウ</t>
    </rPh>
    <rPh sb="22" eb="24">
      <t>ジッシ</t>
    </rPh>
    <rPh sb="24" eb="26">
      <t>キカン</t>
    </rPh>
    <rPh sb="27" eb="29">
      <t>キサイ</t>
    </rPh>
    <phoneticPr fontId="3"/>
  </si>
  <si>
    <t>（代表者名）</t>
    <rPh sb="1" eb="4">
      <t>ダイヒョウシャ</t>
    </rPh>
    <rPh sb="4" eb="5">
      <t>メイ</t>
    </rPh>
    <phoneticPr fontId="3"/>
  </si>
  <si>
    <t>（３）委託試験研究の研究総括者の所属及び氏名</t>
    <rPh sb="10" eb="12">
      <t>ケンキュウ</t>
    </rPh>
    <rPh sb="12" eb="14">
      <t>ソウカツ</t>
    </rPh>
    <rPh sb="14" eb="15">
      <t>シャ</t>
    </rPh>
    <phoneticPr fontId="3"/>
  </si>
  <si>
    <t>　物品費</t>
    <rPh sb="1" eb="3">
      <t>ブッピン</t>
    </rPh>
    <rPh sb="3" eb="4">
      <t>ヒ</t>
    </rPh>
    <phoneticPr fontId="3"/>
  </si>
  <si>
    <t>　人件費・謝金</t>
    <rPh sb="1" eb="4">
      <t>ジンケンヒ</t>
    </rPh>
    <rPh sb="5" eb="7">
      <t>シャキン</t>
    </rPh>
    <phoneticPr fontId="3"/>
  </si>
  <si>
    <t>　旅費</t>
    <rPh sb="1" eb="3">
      <t>リョヒ</t>
    </rPh>
    <phoneticPr fontId="3"/>
  </si>
  <si>
    <t>　その他</t>
    <rPh sb="3" eb="4">
      <t>タ</t>
    </rPh>
    <phoneticPr fontId="3"/>
  </si>
  <si>
    <t>うち課税事業者分の消費税等相当額</t>
    <rPh sb="2" eb="4">
      <t>カゼイ</t>
    </rPh>
    <rPh sb="4" eb="7">
      <t>ジギョウシャ</t>
    </rPh>
    <rPh sb="7" eb="8">
      <t>ブン</t>
    </rPh>
    <rPh sb="9" eb="12">
      <t>ショウヒゼイ</t>
    </rPh>
    <rPh sb="12" eb="13">
      <t>トウ</t>
    </rPh>
    <rPh sb="13" eb="15">
      <t>ソウトウ</t>
    </rPh>
    <rPh sb="15" eb="16">
      <t>ガク</t>
    </rPh>
    <phoneticPr fontId="3"/>
  </si>
  <si>
    <t>間接経費</t>
    <rPh sb="0" eb="2">
      <t>カンセツ</t>
    </rPh>
    <rPh sb="2" eb="4">
      <t>ケイヒ</t>
    </rPh>
    <phoneticPr fontId="3"/>
  </si>
  <si>
    <t>直接経費の30％以内</t>
    <rPh sb="0" eb="2">
      <t>チョクセツ</t>
    </rPh>
    <rPh sb="2" eb="4">
      <t>ケイヒ</t>
    </rPh>
    <rPh sb="8" eb="10">
      <t>イナイ</t>
    </rPh>
    <phoneticPr fontId="3"/>
  </si>
  <si>
    <t>一般管理費</t>
    <rPh sb="0" eb="2">
      <t>イッパン</t>
    </rPh>
    <rPh sb="2" eb="5">
      <t>カンリヒ</t>
    </rPh>
    <phoneticPr fontId="3"/>
  </si>
  <si>
    <t>添付資料</t>
    <rPh sb="0" eb="2">
      <t>テンプ</t>
    </rPh>
    <rPh sb="2" eb="4">
      <t>シリョウ</t>
    </rPh>
    <phoneticPr fontId="3"/>
  </si>
  <si>
    <t>試験研究計画名：</t>
    <phoneticPr fontId="3"/>
  </si>
  <si>
    <t>コンソーシアム名：　</t>
    <rPh sb="7" eb="8">
      <t>メイ</t>
    </rPh>
    <phoneticPr fontId="3"/>
  </si>
  <si>
    <t>当該事業年度の実施期間：</t>
    <rPh sb="0" eb="2">
      <t>トウガイ</t>
    </rPh>
    <rPh sb="2" eb="4">
      <t>ジギョウ</t>
    </rPh>
    <rPh sb="4" eb="6">
      <t>ネンド</t>
    </rPh>
    <rPh sb="7" eb="9">
      <t>ジッシ</t>
    </rPh>
    <rPh sb="9" eb="11">
      <t>キカン</t>
    </rPh>
    <phoneticPr fontId="3"/>
  </si>
  <si>
    <t>～</t>
    <phoneticPr fontId="3"/>
  </si>
  <si>
    <t>合計</t>
    <rPh sb="0" eb="2">
      <t>ゴウケイ</t>
    </rPh>
    <phoneticPr fontId="3"/>
  </si>
  <si>
    <t>備考</t>
    <rPh sb="0" eb="2">
      <t>ビコウ</t>
    </rPh>
    <phoneticPr fontId="3"/>
  </si>
  <si>
    <t>直接経費計</t>
    <rPh sb="0" eb="2">
      <t>チョクセツ</t>
    </rPh>
    <rPh sb="2" eb="4">
      <t>ケイヒ</t>
    </rPh>
    <rPh sb="4" eb="5">
      <t>ケイ</t>
    </rPh>
    <phoneticPr fontId="3"/>
  </si>
  <si>
    <t>　旅費計</t>
    <rPh sb="1" eb="3">
      <t>リョヒ</t>
    </rPh>
    <rPh sb="3" eb="4">
      <t>ケイ</t>
    </rPh>
    <phoneticPr fontId="3"/>
  </si>
  <si>
    <t>国内旅費（依頼出張以外）</t>
    <rPh sb="0" eb="2">
      <t>コクナイ</t>
    </rPh>
    <rPh sb="2" eb="4">
      <t>リョヒ</t>
    </rPh>
    <rPh sb="9" eb="11">
      <t>イガイ</t>
    </rPh>
    <phoneticPr fontId="3"/>
  </si>
  <si>
    <t>国内旅費（依頼出張）</t>
    <rPh sb="0" eb="2">
      <t>コクナイ</t>
    </rPh>
    <rPh sb="2" eb="4">
      <t>リョヒ</t>
    </rPh>
    <phoneticPr fontId="3"/>
  </si>
  <si>
    <t>外国旅費</t>
    <rPh sb="0" eb="2">
      <t>ガイコク</t>
    </rPh>
    <rPh sb="2" eb="4">
      <t>リョヒ</t>
    </rPh>
    <phoneticPr fontId="3"/>
  </si>
  <si>
    <t>外注費計</t>
    <rPh sb="0" eb="2">
      <t>ガイチュウ</t>
    </rPh>
    <rPh sb="2" eb="3">
      <t>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</si>
  <si>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</si>
  <si>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</si>
  <si>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</si>
  <si>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</si>
  <si>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</si>
  <si>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間接的経費</t>
    <rPh sb="0" eb="3">
      <t>カンセツテキ</t>
    </rPh>
    <rPh sb="3" eb="5">
      <t>ケイヒ</t>
    </rPh>
    <phoneticPr fontId="3"/>
  </si>
  <si>
    <t>平成３０年度　委託費集計表</t>
    <rPh sb="0" eb="2">
      <t>ヘイセイ</t>
    </rPh>
    <rPh sb="4" eb="6">
      <t>ネンド</t>
    </rPh>
    <rPh sb="7" eb="10">
      <t>イタクヒ</t>
    </rPh>
    <rPh sb="10" eb="13">
      <t>シュウケイヒョウ</t>
    </rPh>
    <phoneticPr fontId="3"/>
  </si>
  <si>
    <t>（代表者名）　　　殿</t>
    <phoneticPr fontId="3"/>
  </si>
  <si>
    <t xml:space="preserve"> 直接経費の30％以内</t>
    <rPh sb="1" eb="3">
      <t>チョクセツ</t>
    </rPh>
    <rPh sb="3" eb="5">
      <t>ケイヒ</t>
    </rPh>
    <rPh sb="9" eb="11">
      <t>イナイ</t>
    </rPh>
    <phoneticPr fontId="3"/>
  </si>
  <si>
    <t>自己負担額</t>
  </si>
  <si>
    <t>【予算額】</t>
    <rPh sb="1" eb="3">
      <t>ヨサン</t>
    </rPh>
    <rPh sb="3" eb="4">
      <t>ガク</t>
    </rPh>
    <phoneticPr fontId="3"/>
  </si>
  <si>
    <t>物品費</t>
    <rPh sb="0" eb="2">
      <t>ブッピン</t>
    </rPh>
    <rPh sb="2" eb="3">
      <t>ヒ</t>
    </rPh>
    <phoneticPr fontId="3"/>
  </si>
  <si>
    <t>人件費・謝金</t>
    <rPh sb="0" eb="3">
      <t>ジンケンヒ</t>
    </rPh>
    <rPh sb="4" eb="6">
      <t>シャキン</t>
    </rPh>
    <phoneticPr fontId="3"/>
  </si>
  <si>
    <t>開始：平成３０年　　月　　日</t>
    <rPh sb="0" eb="2">
      <t>カイシ</t>
    </rPh>
    <rPh sb="3" eb="5">
      <t>ヘイセイ</t>
    </rPh>
    <rPh sb="7" eb="8">
      <t>ネン</t>
    </rPh>
    <rPh sb="10" eb="11">
      <t>ガツ</t>
    </rPh>
    <rPh sb="13" eb="14">
      <t>ニチ</t>
    </rPh>
    <phoneticPr fontId="3"/>
  </si>
  <si>
    <t>平成３１年　　月　　日</t>
    <phoneticPr fontId="3"/>
  </si>
  <si>
    <t>（注）研究管理運営業務を専門に行う研究管理運営機関を設置した場合のみ一般管理費を計上できます。</t>
    <rPh sb="1" eb="2">
      <t>チュウ</t>
    </rPh>
    <rPh sb="26" eb="28">
      <t>セッチ</t>
    </rPh>
    <rPh sb="30" eb="32">
      <t>バアイ</t>
    </rPh>
    <phoneticPr fontId="3"/>
  </si>
  <si>
    <t>（注）研究管理運営業務を専門に行う研究管理運営機関は、間接経費は計上できませんが、代わりに一般管
　　　理費を計上できます。</t>
    <rPh sb="1" eb="2">
      <t>チュウ</t>
    </rPh>
    <phoneticPr fontId="3"/>
  </si>
  <si>
    <t>管理運営機関設置の有無</t>
    <rPh sb="0" eb="2">
      <t>カンリ</t>
    </rPh>
    <rPh sb="2" eb="4">
      <t>ウンエイ</t>
    </rPh>
    <rPh sb="4" eb="6">
      <t>キカン</t>
    </rPh>
    <rPh sb="6" eb="8">
      <t>セッチ</t>
    </rPh>
    <rPh sb="9" eb="11">
      <t>ウム</t>
    </rPh>
    <phoneticPr fontId="3"/>
  </si>
  <si>
    <t>有</t>
    <rPh sb="0" eb="1">
      <t>アリ</t>
    </rPh>
    <phoneticPr fontId="3"/>
  </si>
  <si>
    <t>　平成３０年度委託事業について、下記のとおり実施したので、その実績を報告します。</t>
    <rPh sb="1" eb="3">
      <t>ヘイセイ</t>
    </rPh>
    <rPh sb="5" eb="7">
      <t>ネンド</t>
    </rPh>
    <phoneticPr fontId="3"/>
  </si>
  <si>
    <t>うち消費税等相当額</t>
    <rPh sb="2" eb="5">
      <t>ショウヒゼイ</t>
    </rPh>
    <rPh sb="5" eb="6">
      <t>トウ</t>
    </rPh>
    <rPh sb="6" eb="8">
      <t>ソウトウ</t>
    </rPh>
    <rPh sb="8" eb="9">
      <t>ガク</t>
    </rPh>
    <phoneticPr fontId="3"/>
  </si>
  <si>
    <t>【精算額】</t>
    <rPh sb="1" eb="3">
      <t>セイサン</t>
    </rPh>
    <rPh sb="3" eb="4">
      <t>ガク</t>
    </rPh>
    <phoneticPr fontId="3"/>
  </si>
  <si>
    <t>無</t>
    <rPh sb="0" eb="1">
      <t>ム</t>
    </rPh>
    <phoneticPr fontId="3"/>
  </si>
  <si>
    <t>　　　　うち消費税等相当額</t>
    <rPh sb="6" eb="9">
      <t>ショウヒゼイ</t>
    </rPh>
    <rPh sb="9" eb="10">
      <t>トウ</t>
    </rPh>
    <rPh sb="10" eb="12">
      <t>ソウトウ</t>
    </rPh>
    <rPh sb="12" eb="13">
      <t>ガク</t>
    </rPh>
    <phoneticPr fontId="3"/>
  </si>
  <si>
    <t>株〇〇商事</t>
    <rPh sb="0" eb="1">
      <t>カブ</t>
    </rPh>
    <rPh sb="3" eb="5">
      <t>ショウジ</t>
    </rPh>
    <phoneticPr fontId="3"/>
  </si>
  <si>
    <t>稔性回復遺伝子の複対立性を利用した環境誘導可能な雄性不稔の創出</t>
  </si>
  <si>
    <t>そば需要拡大のための「デンプン改変そば」の系統開発と評価</t>
  </si>
  <si>
    <t>降雨耐性大麦品種育成に資する技術開発</t>
  </si>
  <si>
    <t>トルコギキョウ立枯病害因子の探索と比較ゲノム解析を利用した抵抗性遺伝子座の同定</t>
  </si>
  <si>
    <t>マダコ養殖の事業化に向けた基盤技術の開発</t>
  </si>
  <si>
    <t>ジャガイモシロシストセンチュウ土壌調査のためのハヤブサ型ドローンの開発</t>
  </si>
  <si>
    <t>ゲノム改変によるウイルス抵抗性作物創出に向けた基礎研究</t>
  </si>
  <si>
    <t>害虫内部の必須共生機能を標的とした低環境負荷型防除資材の開発</t>
    <rPh sb="18" eb="20">
      <t>カンキョウ</t>
    </rPh>
    <rPh sb="20" eb="22">
      <t>フカ</t>
    </rPh>
    <phoneticPr fontId="2"/>
  </si>
  <si>
    <t>プロモーターゲノム編集技術の化学生物学的イノベーションによる主要作物の種子収量増産に関する開発研究</t>
  </si>
  <si>
    <t>細胞質雄性不稔性の利用によるトマトの効率的なF1採種システムの構築</t>
  </si>
  <si>
    <t>大麦と病原ウイルスの遺伝子対遺伝子対応迅速検定法の確立とその利用法の開発</t>
  </si>
  <si>
    <t>農耕地からの一酸化二窒素ガス発生を削減し作物の増収・減農薬を実現する革新的微生物資材の開発</t>
  </si>
  <si>
    <t>土壌病害抑制機能を有する微生物と植物によるダイズ土壌伝染性病害防除技術の確立</t>
  </si>
  <si>
    <t>ＡＩ技術を活用した森林施業集約化のための効率的調査技術の開発</t>
  </si>
  <si>
    <t>フリー配偶体の活用とサポート技術によるワカメ養殖のレジリエンス強化と生産性革命</t>
  </si>
  <si>
    <t>ウナギの雌化と食味に優れた大型雌ウナギの生産技術の確立</t>
  </si>
  <si>
    <t>機能性アミノ酸高含有酵母の育種技術を活用した発酵・醸造食品の高付加価値化および海外ブランド化</t>
  </si>
  <si>
    <t>作業分散・規模拡大のための超省力初冬播き水稲栽培法の確立</t>
    <rPh sb="16" eb="18">
      <t>ショトウ</t>
    </rPh>
    <rPh sb="18" eb="19">
      <t>マ</t>
    </rPh>
    <rPh sb="20" eb="22">
      <t>スイトウ</t>
    </rPh>
    <rPh sb="22" eb="24">
      <t>サイバイ</t>
    </rPh>
    <rPh sb="24" eb="25">
      <t>ホウ</t>
    </rPh>
    <phoneticPr fontId="2"/>
  </si>
  <si>
    <t>省力化を担保した丈夫な乳用後継牛を育成する高度哺育プログラムの開発</t>
  </si>
  <si>
    <t>日本発！種子イチゴ苗を1/3の価格で提供してイチゴ生産を180度転換～ゲノム情報を活用した雄性不稔利用種子イチゴ品種開発</t>
  </si>
  <si>
    <t>生産方式大転換！低紫外線下でも着色優良な単為結果性ナス新品種育種技術の開発</t>
  </si>
  <si>
    <t>新育種技術によるアクリルアミド前駆体低濃度の加工用及び用途拡大でん粉原料用のバレイショ品種の開発</t>
  </si>
  <si>
    <t>サクラ・モモ・ウメ等バラ科樹木を加害する外来種クビアカツヤカミキリの防除法の開発</t>
  </si>
  <si>
    <t>地場種苗・健康診断・経営戦略でピンチをチャンスにかえるマガキ養殖システムの確立</t>
  </si>
  <si>
    <t>先端ゲノム育種によるカドミウム低吸収性イネ品種の早期拡大と対応する土壌管理技術の確立</t>
  </si>
  <si>
    <t>傾斜地における安全作業をサポートする電動式・移動式作業台車兼運搬車の開発</t>
  </si>
  <si>
    <t>用土を用いない空中さし木法による、コスト３割削減で2倍の生産量を実現するスギさし木苗生産方法の確立</t>
  </si>
  <si>
    <t>高度病害抵抗性アブラナ科野菜品種の育成</t>
  </si>
  <si>
    <t>うどんこ病抵抗性と密植栽培適性を兼備し施設栽培に適したダリア切り花用品種の育成</t>
  </si>
  <si>
    <t>次世代シーケンシング技術を用いた食用きのこ品種のDNA鑑定技術開発</t>
  </si>
  <si>
    <t>薬用にも使える高品質ハトムギ品種の開発と高度利用</t>
  </si>
  <si>
    <t>施設園芸の主要病害発生予測AIによる総合的病害予測・防除支援ソフトウェア開発</t>
  </si>
  <si>
    <t>木材強度と成長性に優れた早生樹「コウヨウザン」の優良種苗生産技術の開発</t>
    <rPh sb="26" eb="28">
      <t>シュビョウ</t>
    </rPh>
    <rPh sb="28" eb="30">
      <t>セイサン</t>
    </rPh>
    <phoneticPr fontId="2"/>
  </si>
  <si>
    <t>平成29年産に発生したさとうきびの低糖度の原因及び対策に関する研究</t>
  </si>
  <si>
    <t>雄性不稔性創出コンソーシアム</t>
  </si>
  <si>
    <t>イノベ事業２０１８ソバデンプンコンソーシアム</t>
  </si>
  <si>
    <t>降雨耐性大麦品種育成に資する技術開発コンソーシアム</t>
  </si>
  <si>
    <t>イノベ事業トルコ立枯れ病害コンソーシアム</t>
  </si>
  <si>
    <t>マダコ養殖技術の開発共同研究機関</t>
  </si>
  <si>
    <t>イノベ事業ハヤブサ型ドローンコンソーシアム</t>
  </si>
  <si>
    <t>コンソーシアムなし</t>
  </si>
  <si>
    <t>共生阻害防除資材開発コンソーシアム</t>
  </si>
  <si>
    <t>化学生物学ゲノム編集コンソーシアム</t>
  </si>
  <si>
    <t>トマトCMS採種システムの確立コンソーシアム</t>
  </si>
  <si>
    <t>ムギウイルスベクター共同研究機関</t>
  </si>
  <si>
    <t>環境調和型農業生物資材コンソーシアム</t>
  </si>
  <si>
    <t>ダイズ土壌病害抑制技術コンソーシアム</t>
  </si>
  <si>
    <t>石川県森林・林業画像認識AI研究開発コンソーシアム</t>
  </si>
  <si>
    <t>ワカメ養殖共同研究機関</t>
  </si>
  <si>
    <t>大型雌ウナギによる新規市場開拓コンソーシアム</t>
  </si>
  <si>
    <t>アミノ酸高含有酵母の育種技術コンソーシアム</t>
  </si>
  <si>
    <t>初冬播きコンソーシアム</t>
  </si>
  <si>
    <t>高度哺育プログラム開発コンソーシアム</t>
  </si>
  <si>
    <t>雄性不稔利用種子イチゴ開発コンソーシアム</t>
  </si>
  <si>
    <t>低紫外線ナス育種技術開発コンソーシアム</t>
  </si>
  <si>
    <t>新育種技術によるバレイショ品種の開発共同研究機関</t>
  </si>
  <si>
    <t>クビアカツヤカミキリコンソーシアム</t>
  </si>
  <si>
    <t>イノベ事業２０１８茎枯病抵抗性コンソーシアム</t>
  </si>
  <si>
    <t>「マガキ養殖システム」共同研究機関</t>
    <rPh sb="11" eb="13">
      <t>キョウドウ</t>
    </rPh>
    <rPh sb="13" eb="15">
      <t>ケンキュウ</t>
    </rPh>
    <rPh sb="15" eb="17">
      <t>キカン</t>
    </rPh>
    <phoneticPr fontId="2"/>
  </si>
  <si>
    <t>イノベ事業カドミ低吸収性稲拡大コンソーシアム</t>
  </si>
  <si>
    <t>電動運搬車共同研究機関</t>
  </si>
  <si>
    <t>空中さし木共同研究機関</t>
  </si>
  <si>
    <t>病害抵抗性アブラナ科品種開発コンソーシアム</t>
  </si>
  <si>
    <t>施設栽培向けダリア切り花用次世代型品種の育成コンソーシアム</t>
  </si>
  <si>
    <t>きのこ品種DNA鑑定技術開発コンソーシアム</t>
  </si>
  <si>
    <t>イノベ事業はとむぎコンソーシアム</t>
  </si>
  <si>
    <t>AI病害発生予測コンソーシアム</t>
  </si>
  <si>
    <t>コウヨウザン共同研究機関</t>
  </si>
  <si>
    <t>イノベ事業２０１８きび低糖度コンソーシアム</t>
  </si>
  <si>
    <t>平成   年　　月　　日</t>
    <phoneticPr fontId="3"/>
  </si>
  <si>
    <t xml:space="preserve">リンゴ黒星病の薬剤耐性菌発生地域における防除対策 </t>
  </si>
  <si>
    <t>イノベ事業リンゴ黒星病コンソーシアム</t>
  </si>
  <si>
    <t>（３）委託試験研究の研究統括者の所属及び氏名</t>
    <rPh sb="10" eb="12">
      <t>ケンキュウ</t>
    </rPh>
    <rPh sb="12" eb="14">
      <t>トウカツ</t>
    </rPh>
    <rPh sb="14" eb="15">
      <t>シャ</t>
    </rPh>
    <rPh sb="16" eb="18">
      <t>ショゾク</t>
    </rPh>
    <phoneticPr fontId="3"/>
  </si>
  <si>
    <t>（３）委託試験研究の研究統括者の所属及び氏名</t>
    <rPh sb="10" eb="12">
      <t>ケンキュウ</t>
    </rPh>
    <rPh sb="12" eb="14">
      <t>トウカツ</t>
    </rPh>
    <rPh sb="14" eb="15">
      <t>シャ</t>
    </rPh>
    <phoneticPr fontId="3"/>
  </si>
  <si>
    <r>
      <t>××大学××研究センター　生研　太郎　　</t>
    </r>
    <r>
      <rPr>
        <sz val="10"/>
        <color indexed="10"/>
        <rFont val="ＭＳ Ｐゴシック"/>
        <family val="3"/>
        <charset val="128"/>
      </rPr>
      <t>※研究統括者の所属・氏名を記載。</t>
    </r>
    <rPh sb="23" eb="25">
      <t>トウカツ</t>
    </rPh>
    <rPh sb="25" eb="26">
      <t>シャ</t>
    </rPh>
    <phoneticPr fontId="3"/>
  </si>
  <si>
    <t xml:space="preserve">　平成○○年度委託事業について、下記のとおり実施したので、その実績を報告します。
</t>
    <rPh sb="1" eb="3">
      <t>ヘイセイ</t>
    </rPh>
    <rPh sb="5" eb="7">
      <t>ネンド</t>
    </rPh>
    <phoneticPr fontId="3"/>
  </si>
  <si>
    <t>　物品費計</t>
    <rPh sb="1" eb="3">
      <t>ブッピン</t>
    </rPh>
    <rPh sb="3" eb="4">
      <t>ヒ</t>
    </rPh>
    <rPh sb="4" eb="5">
      <t>ケイ</t>
    </rPh>
    <phoneticPr fontId="3"/>
  </si>
  <si>
    <t>　人件費・謝金計</t>
    <rPh sb="1" eb="4">
      <t>ジンケンヒ</t>
    </rPh>
    <rPh sb="5" eb="7">
      <t>シャキン</t>
    </rPh>
    <rPh sb="7" eb="8">
      <t>ケイ</t>
    </rPh>
    <phoneticPr fontId="3"/>
  </si>
  <si>
    <t>　その他計</t>
    <rPh sb="3" eb="4">
      <t>タ</t>
    </rPh>
    <rPh sb="4" eb="5">
      <t>ケイ</t>
    </rPh>
    <phoneticPr fontId="3"/>
  </si>
  <si>
    <t>（非課税､不課税及び免税取引に係る消費税等）</t>
    <rPh sb="1" eb="4">
      <t>ヒカゼイ</t>
    </rPh>
    <rPh sb="5" eb="8">
      <t>フカゼイ</t>
    </rPh>
    <rPh sb="8" eb="9">
      <t>オヨ</t>
    </rPh>
    <rPh sb="10" eb="14">
      <t>メンゼイトリヒキ</t>
    </rPh>
    <rPh sb="15" eb="16">
      <t>カカ</t>
    </rPh>
    <rPh sb="17" eb="20">
      <t>ショウヒゼイ</t>
    </rPh>
    <rPh sb="20" eb="21">
      <t>トウ</t>
    </rPh>
    <phoneticPr fontId="3"/>
  </si>
  <si>
    <t>費目・細目/構成員名</t>
    <rPh sb="0" eb="2">
      <t>ヒモク</t>
    </rPh>
    <rPh sb="3" eb="5">
      <t>サイモク</t>
    </rPh>
    <rPh sb="6" eb="9">
      <t>コウセイイン</t>
    </rPh>
    <rPh sb="9" eb="10">
      <t>メイ</t>
    </rPh>
    <phoneticPr fontId="3"/>
  </si>
  <si>
    <t>※基本的に本表への入力は不要です</t>
    <rPh sb="1" eb="4">
      <t>キホンテキ</t>
    </rPh>
    <rPh sb="5" eb="6">
      <t>ホン</t>
    </rPh>
    <rPh sb="6" eb="7">
      <t>オモテ</t>
    </rPh>
    <rPh sb="9" eb="11">
      <t>ニュウリョク</t>
    </rPh>
    <rPh sb="12" eb="14">
      <t>フヨウ</t>
    </rPh>
    <phoneticPr fontId="3"/>
  </si>
  <si>
    <t>旅費</t>
    <rPh sb="0" eb="2">
      <t>リョヒ</t>
    </rPh>
    <phoneticPr fontId="3"/>
  </si>
  <si>
    <t>その他</t>
    <rPh sb="2" eb="3">
      <t>タ</t>
    </rPh>
    <phoneticPr fontId="3"/>
  </si>
  <si>
    <t>物品費計</t>
    <rPh sb="0" eb="2">
      <t>ブッピン</t>
    </rPh>
    <rPh sb="2" eb="3">
      <t>ヒ</t>
    </rPh>
    <rPh sb="3" eb="4">
      <t>ケイ</t>
    </rPh>
    <phoneticPr fontId="3"/>
  </si>
  <si>
    <t>人件費・謝金計</t>
    <rPh sb="0" eb="3">
      <t>ジンケンヒ</t>
    </rPh>
    <rPh sb="4" eb="6">
      <t>シャキン</t>
    </rPh>
    <rPh sb="6" eb="7">
      <t>ケイ</t>
    </rPh>
    <phoneticPr fontId="3"/>
  </si>
  <si>
    <t>旅費計</t>
    <rPh sb="0" eb="2">
      <t>リョヒ</t>
    </rPh>
    <rPh sb="2" eb="3">
      <t>ケイ</t>
    </rPh>
    <phoneticPr fontId="3"/>
  </si>
  <si>
    <t>その他計</t>
    <rPh sb="2" eb="3">
      <t>タ</t>
    </rPh>
    <rPh sb="3" eb="4">
      <t>ケイ</t>
    </rPh>
    <phoneticPr fontId="3"/>
  </si>
  <si>
    <t>設備備品費</t>
    <rPh sb="0" eb="2">
      <t>セツビ</t>
    </rPh>
    <rPh sb="2" eb="5">
      <t>ビヒンヒ</t>
    </rPh>
    <phoneticPr fontId="3"/>
  </si>
  <si>
    <t>消耗品費</t>
    <rPh sb="0" eb="3">
      <t>ショウモウヒン</t>
    </rPh>
    <rPh sb="3" eb="4">
      <t>ヒ</t>
    </rPh>
    <phoneticPr fontId="3"/>
  </si>
  <si>
    <t>人件費（賃金）</t>
    <rPh sb="0" eb="3">
      <t>ジンケンヒ</t>
    </rPh>
    <rPh sb="4" eb="6">
      <t>チンギン</t>
    </rPh>
    <phoneticPr fontId="3"/>
  </si>
  <si>
    <t>謝金</t>
    <rPh sb="0" eb="2">
      <t>シャキン</t>
    </rPh>
    <phoneticPr fontId="3"/>
  </si>
  <si>
    <t>世界初のアスパラガス茎枯病抵抗性品種育成と世界標準品種化への育種技術開発</t>
    <phoneticPr fontId="3"/>
  </si>
  <si>
    <t>国立大学法人北海道大学大学院農学研究院</t>
  </si>
  <si>
    <t>国立研究開発法人農業・食品産業技術総合研究機構</t>
  </si>
  <si>
    <t>福岡県農林業総合試験場</t>
  </si>
  <si>
    <t>国立研究開発法人水産研究・教育機構</t>
  </si>
  <si>
    <t>国立大学法人富山大学</t>
  </si>
  <si>
    <t>国立研究開発法人理化学研究所</t>
  </si>
  <si>
    <t>国立大学法人筑波大学</t>
  </si>
  <si>
    <t>国立大学法人宇都宮大学</t>
  </si>
  <si>
    <t>国立大学法人東京大学</t>
  </si>
  <si>
    <t>公立大学法人秋田県立大学</t>
  </si>
  <si>
    <t>石川県　</t>
  </si>
  <si>
    <t>特定非営利活動法人東海地域生物系先端技術研究会　</t>
  </si>
  <si>
    <t>国立大学法人奈良先端科学技術大学院大学</t>
  </si>
  <si>
    <t>国立大学法人岩手大学</t>
  </si>
  <si>
    <t>国立大学法人広島大学</t>
  </si>
  <si>
    <t>国立大学法人弘前大学</t>
  </si>
  <si>
    <t>国立研究開発法人森林研究・整備機構</t>
  </si>
  <si>
    <t>三晃精機株式会社</t>
  </si>
  <si>
    <t>国立研究開発法人森林研究・整備機構
森林総合研究所林木育種センター</t>
  </si>
  <si>
    <t>国立大学法人神戸大学</t>
  </si>
  <si>
    <t>国立大学法人千葉大学</t>
  </si>
  <si>
    <t>国立大学法人東北大学大学院農学研究科</t>
  </si>
  <si>
    <t>（代表機関名）</t>
    <rPh sb="1" eb="3">
      <t>ダイヒョウ</t>
    </rPh>
    <rPh sb="3" eb="5">
      <t>キカン</t>
    </rPh>
    <rPh sb="5" eb="6">
      <t>メイ</t>
    </rPh>
    <phoneticPr fontId="3"/>
  </si>
  <si>
    <t>（代表者名）</t>
    <rPh sb="1" eb="3">
      <t>ダイヒョウ</t>
    </rPh>
    <rPh sb="3" eb="4">
      <t>シャ</t>
    </rPh>
    <rPh sb="4" eb="5">
      <t>メイ</t>
    </rPh>
    <phoneticPr fontId="3"/>
  </si>
  <si>
    <t>所有権者
（所在地）</t>
    <rPh sb="0" eb="2">
      <t>ショユウ</t>
    </rPh>
    <rPh sb="2" eb="3">
      <t>ケン</t>
    </rPh>
    <rPh sb="3" eb="4">
      <t>シャ</t>
    </rPh>
    <rPh sb="6" eb="9">
      <t>ショザイチ</t>
    </rPh>
    <phoneticPr fontId="3"/>
  </si>
  <si>
    <r>
      <t xml:space="preserve">耐用年数
</t>
    </r>
    <r>
      <rPr>
        <sz val="8"/>
        <color indexed="8"/>
        <rFont val="ＭＳ Ｐゴシック"/>
        <family val="3"/>
        <charset val="128"/>
      </rPr>
      <t>（処分制限年月日）</t>
    </r>
    <rPh sb="0" eb="2">
      <t>タイヨウ</t>
    </rPh>
    <rPh sb="2" eb="4">
      <t>ネンスウ</t>
    </rPh>
    <rPh sb="6" eb="8">
      <t>ショブン</t>
    </rPh>
    <rPh sb="8" eb="10">
      <t>セイゲン</t>
    </rPh>
    <rPh sb="10" eb="13">
      <t>ネンガッピ</t>
    </rPh>
    <phoneticPr fontId="3"/>
  </si>
  <si>
    <t>事業終了後の
継続使用の
有無</t>
    <rPh sb="0" eb="2">
      <t>ジギョウシュ</t>
    </rPh>
    <rPh sb="2" eb="4">
      <t>シュウリョウ</t>
    </rPh>
    <rPh sb="4" eb="5">
      <t>ゴ</t>
    </rPh>
    <rPh sb="7" eb="9">
      <t>ケイゾク</t>
    </rPh>
    <rPh sb="9" eb="11">
      <t>シヨウ</t>
    </rPh>
    <rPh sb="13" eb="15">
      <t>ウム</t>
    </rPh>
    <phoneticPr fontId="3"/>
  </si>
  <si>
    <t>規　格</t>
  </si>
  <si>
    <t>備　考</t>
  </si>
  <si>
    <t>・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t>
    <rPh sb="8" eb="10">
      <t>ブッピン</t>
    </rPh>
    <rPh sb="11" eb="13">
      <t>ドウニュウ</t>
    </rPh>
    <rPh sb="18" eb="20">
      <t>キサイ</t>
    </rPh>
    <rPh sb="35" eb="37">
      <t>キサイ</t>
    </rPh>
    <rPh sb="37" eb="39">
      <t>フヨウ</t>
    </rPh>
    <rPh sb="43" eb="45">
      <t>タンカ</t>
    </rPh>
    <rPh sb="45" eb="46">
      <t>オヨ</t>
    </rPh>
    <rPh sb="47" eb="49">
      <t>キンガク</t>
    </rPh>
    <rPh sb="49" eb="50">
      <t>ラン</t>
    </rPh>
    <rPh sb="52" eb="54">
      <t>トウガイ</t>
    </rPh>
    <rPh sb="54" eb="56">
      <t>ネンド</t>
    </rPh>
    <rPh sb="60" eb="62">
      <t>タンカ</t>
    </rPh>
    <rPh sb="66" eb="67">
      <t>リョウ</t>
    </rPh>
    <rPh sb="68" eb="69">
      <t>ガク</t>
    </rPh>
    <rPh sb="70" eb="72">
      <t>キサイ</t>
    </rPh>
    <rPh sb="80" eb="82">
      <t>ビコウ</t>
    </rPh>
    <rPh sb="82" eb="83">
      <t>ラン</t>
    </rPh>
    <rPh sb="89" eb="91">
      <t>シュルイ</t>
    </rPh>
    <rPh sb="98" eb="99">
      <t>マタ</t>
    </rPh>
    <rPh sb="116" eb="118">
      <t>キカン</t>
    </rPh>
    <rPh sb="122" eb="124">
      <t>キカン</t>
    </rPh>
    <rPh sb="125" eb="126">
      <t>スウ</t>
    </rPh>
    <rPh sb="133" eb="134">
      <t>リョウ</t>
    </rPh>
    <rPh sb="134" eb="136">
      <t>ソウガク</t>
    </rPh>
    <rPh sb="137" eb="139">
      <t>キサイ</t>
    </rPh>
    <rPh sb="147" eb="149">
      <t>ショユウ</t>
    </rPh>
    <rPh sb="149" eb="151">
      <t>キカン</t>
    </rPh>
    <rPh sb="151" eb="152">
      <t>ラン</t>
    </rPh>
    <rPh sb="157" eb="159">
      <t>カイシャ</t>
    </rPh>
    <rPh sb="166" eb="168">
      <t>リョウキン</t>
    </rPh>
    <rPh sb="169" eb="171">
      <t>シハラ</t>
    </rPh>
    <rPh sb="175" eb="177">
      <t>キカン</t>
    </rPh>
    <rPh sb="178" eb="180">
      <t>キサイ</t>
    </rPh>
    <rPh sb="188" eb="192">
      <t>タイヨウネンスウ</t>
    </rPh>
    <rPh sb="193" eb="195">
      <t>ショブン</t>
    </rPh>
    <rPh sb="195" eb="201">
      <t>セイゲンネンガッピラン</t>
    </rPh>
    <rPh sb="205" eb="209">
      <t>トウガイキカイ</t>
    </rPh>
    <rPh sb="210" eb="214">
      <t>タイヨウネンスウ</t>
    </rPh>
    <rPh sb="215" eb="217">
      <t>キサイ</t>
    </rPh>
    <rPh sb="224" eb="226">
      <t>ゲダン</t>
    </rPh>
    <rPh sb="227" eb="229">
      <t>カッコ</t>
    </rPh>
    <rPh sb="229" eb="230">
      <t>ガ</t>
    </rPh>
    <rPh sb="235" eb="237">
      <t>タイヨウ</t>
    </rPh>
    <rPh sb="237" eb="239">
      <t>ネンスウ</t>
    </rPh>
    <rPh sb="240" eb="242">
      <t>キカン</t>
    </rPh>
    <rPh sb="243" eb="245">
      <t>シュウリョウ</t>
    </rPh>
    <rPh sb="247" eb="250">
      <t>ネンガッピ</t>
    </rPh>
    <rPh sb="251" eb="253">
      <t>キサイ</t>
    </rPh>
    <rPh sb="261" eb="263">
      <t>ケイゾク</t>
    </rPh>
    <rPh sb="263" eb="265">
      <t>シヨウ</t>
    </rPh>
    <rPh sb="266" eb="268">
      <t>ウム</t>
    </rPh>
    <rPh sb="271" eb="273">
      <t>ガイトウ</t>
    </rPh>
    <rPh sb="275" eb="277">
      <t>バアイ</t>
    </rPh>
    <rPh sb="278" eb="279">
      <t>ユウ</t>
    </rPh>
    <rPh sb="284" eb="286">
      <t>バアイ</t>
    </rPh>
    <rPh sb="287" eb="288">
      <t>ム</t>
    </rPh>
    <rPh sb="290" eb="292">
      <t>キサイ</t>
    </rPh>
    <phoneticPr fontId="3"/>
  </si>
  <si>
    <t>精算額合計（A）</t>
    <rPh sb="0" eb="3">
      <t>セイサンガク</t>
    </rPh>
    <rPh sb="3" eb="5">
      <t>ゴウケイ</t>
    </rPh>
    <phoneticPr fontId="3"/>
  </si>
  <si>
    <t>予算額合計（A）</t>
    <rPh sb="0" eb="2">
      <t>ヨサン</t>
    </rPh>
    <rPh sb="2" eb="3">
      <t>ガク</t>
    </rPh>
    <rPh sb="3" eb="5">
      <t>ゴウケイ</t>
    </rPh>
    <phoneticPr fontId="3"/>
  </si>
  <si>
    <t>費目,細目/構成員名</t>
    <rPh sb="0" eb="2">
      <t>ヒモク</t>
    </rPh>
    <rPh sb="3" eb="5">
      <t>サイモク</t>
    </rPh>
    <rPh sb="6" eb="8">
      <t>コウセイ</t>
    </rPh>
    <rPh sb="8" eb="9">
      <t>イン</t>
    </rPh>
    <rPh sb="9" eb="10">
      <t>メイ</t>
    </rPh>
    <phoneticPr fontId="3"/>
  </si>
  <si>
    <t>〇〇〇〇</t>
    <phoneticPr fontId="3"/>
  </si>
  <si>
    <t>△△社製
形式等</t>
    <rPh sb="2" eb="4">
      <t>シャセイ</t>
    </rPh>
    <rPh sb="5" eb="7">
      <t>ケイシキ</t>
    </rPh>
    <rPh sb="7" eb="8">
      <t>トウ</t>
    </rPh>
    <phoneticPr fontId="3"/>
  </si>
  <si>
    <t>〇〇研究センター
（神奈川県川崎市川崎区東田町８）</t>
    <rPh sb="2" eb="4">
      <t>ケンキュウ</t>
    </rPh>
    <rPh sb="10" eb="14">
      <t>カナガワケン</t>
    </rPh>
    <rPh sb="14" eb="17">
      <t>カワサキシ</t>
    </rPh>
    <rPh sb="17" eb="20">
      <t>カワサキク</t>
    </rPh>
    <rPh sb="20" eb="23">
      <t>ヒガシダマチ</t>
    </rPh>
    <phoneticPr fontId="3"/>
  </si>
  <si>
    <t>５年
（H３５・３・３１）</t>
    <rPh sb="1" eb="2">
      <t>ネン</t>
    </rPh>
    <phoneticPr fontId="3"/>
  </si>
  <si>
    <t>購入
（H31・４・１購入)</t>
    <rPh sb="0" eb="2">
      <t>コウニュウ</t>
    </rPh>
    <rPh sb="11" eb="13">
      <t>コウニュウ</t>
    </rPh>
    <phoneticPr fontId="3"/>
  </si>
  <si>
    <t>△△△△</t>
    <phoneticPr fontId="3"/>
  </si>
  <si>
    <t>△△社製
××ー×××</t>
    <rPh sb="2" eb="4">
      <t>シャセイ</t>
    </rPh>
    <phoneticPr fontId="3"/>
  </si>
  <si>
    <t>2台</t>
    <rPh sb="1" eb="2">
      <t>ダイ</t>
    </rPh>
    <phoneticPr fontId="3"/>
  </si>
  <si>
    <t>△△株式会社
（神奈川県川崎市川崎区東田町８）</t>
    <rPh sb="2" eb="6">
      <t>カブシキガイシャ</t>
    </rPh>
    <phoneticPr fontId="3"/>
  </si>
  <si>
    <t>ファイナンスリース　48ヶ月</t>
    <rPh sb="13" eb="14">
      <t>ゲツ</t>
    </rPh>
    <phoneticPr fontId="3"/>
  </si>
  <si>
    <t>リース期間
H30・4・1～
　　　H３４・３・３１</t>
    <rPh sb="3" eb="5">
      <t>キカン</t>
    </rPh>
    <phoneticPr fontId="3"/>
  </si>
  <si>
    <t>リース期間総額
　　　9,600,000円</t>
    <rPh sb="3" eb="5">
      <t>キカン</t>
    </rPh>
    <rPh sb="5" eb="7">
      <t>ソウガク</t>
    </rPh>
    <rPh sb="20" eb="21">
      <t>エン</t>
    </rPh>
    <phoneticPr fontId="3"/>
  </si>
  <si>
    <t>リース月額
        100,000円</t>
    <rPh sb="3" eb="5">
      <t>ゲツガク</t>
    </rPh>
    <rPh sb="21" eb="22">
      <t>エン</t>
    </rPh>
    <phoneticPr fontId="3"/>
  </si>
  <si>
    <t>（記載要領）</t>
    <phoneticPr fontId="3"/>
  </si>
  <si>
    <t>・ 購入の場合は、備考欄に取得年月日を記載すること。</t>
    <phoneticPr fontId="3"/>
  </si>
  <si>
    <t>精算額合計額（A）</t>
    <rPh sb="0" eb="3">
      <t>セイサンガク</t>
    </rPh>
    <rPh sb="3" eb="6">
      <t>ゴウケイガク</t>
    </rPh>
    <phoneticPr fontId="3"/>
  </si>
  <si>
    <t>予算額合計額（A）</t>
    <rPh sb="0" eb="3">
      <t>ヨサンガク</t>
    </rPh>
    <rPh sb="3" eb="6">
      <t>ゴウケイガク</t>
    </rPh>
    <phoneticPr fontId="3"/>
  </si>
  <si>
    <t>精算額が予算額を超えてます。差額を自己負担額欄に入力してください。</t>
  </si>
  <si>
    <t>直接経費の30％を超えています。</t>
    <rPh sb="9" eb="10">
      <t>コ</t>
    </rPh>
    <phoneticPr fontId="3"/>
  </si>
  <si>
    <t>直接経費の15％を超えています。</t>
    <rPh sb="9" eb="10">
      <t>コ</t>
    </rPh>
    <phoneticPr fontId="3"/>
  </si>
  <si>
    <t>（住　所）</t>
    <phoneticPr fontId="3"/>
  </si>
  <si>
    <t>（コンソーシアム名）</t>
    <phoneticPr fontId="3"/>
  </si>
  <si>
    <t>（代表機関名）</t>
    <phoneticPr fontId="3"/>
  </si>
  <si>
    <t>（代表者名）</t>
    <phoneticPr fontId="3"/>
  </si>
  <si>
    <t>開始：平成３０年　月    日</t>
    <rPh sb="0" eb="2">
      <t>カイシ</t>
    </rPh>
    <rPh sb="3" eb="5">
      <t>ヘイセイ</t>
    </rPh>
    <rPh sb="7" eb="8">
      <t>ネン</t>
    </rPh>
    <rPh sb="9" eb="10">
      <t>ガツ</t>
    </rPh>
    <rPh sb="14" eb="15">
      <t>ニチ</t>
    </rPh>
    <phoneticPr fontId="3"/>
  </si>
  <si>
    <t>完了：平成３１年　月     日</t>
    <rPh sb="0" eb="2">
      <t>カンリョウ</t>
    </rPh>
    <rPh sb="3" eb="5">
      <t>ヘイセイ</t>
    </rPh>
    <rPh sb="7" eb="8">
      <t>ネン</t>
    </rPh>
    <rPh sb="9" eb="10">
      <t>ガツ</t>
    </rPh>
    <rPh sb="15" eb="16">
      <t>ニチ</t>
    </rPh>
    <phoneticPr fontId="3"/>
  </si>
  <si>
    <t>（イノベーション創出強化研究推進事業）</t>
    <rPh sb="8" eb="10">
      <t>ソウシュツ</t>
    </rPh>
    <rPh sb="10" eb="12">
      <t>キョウカ</t>
    </rPh>
    <rPh sb="12" eb="14">
      <t>ケンキュウ</t>
    </rPh>
    <rPh sb="14" eb="16">
      <t>スイシン</t>
    </rPh>
    <rPh sb="16" eb="18">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</si>
</sst>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0_ "/>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b/>
      <sz val="10"/>
      <color indexed="8"/>
      <name val="ＭＳ Ｐゴシック"/>
      <family val="3"/>
      <charset val="128"/>
    </font>
    <font>
      <b/>
      <sz val="10"/>
      <name val="ＭＳ Ｐゴシック"/>
      <family val="3"/>
      <charset val="128"/>
    </font>
    <font>
      <sz val="10"/>
      <color indexed="10"/>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b/>
      <sz val="14"/>
      <name val="ＭＳ Ｐゴシック"/>
      <family val="3"/>
      <charset val="128"/>
    </font>
    <font>
      <sz val="11"/>
      <color theme="1"/>
      <name val="ＭＳ Ｐゴシック"/>
      <family val="3"/>
      <charset val="128"/>
      <scheme val="minor"/>
    </font>
    <font>
      <strike/>
      <sz val="10"/>
      <color rgb="FFFF0000"/>
      <name val="ＭＳ Ｐゴシック"/>
      <family val="3"/>
      <charset val="128"/>
    </font>
    <font>
      <sz val="10"/>
      <color rgb="FFFF0000"/>
      <name val="ＭＳ Ｐゴシック"/>
      <family val="3"/>
      <charset val="128"/>
    </font>
    <font>
      <sz val="11"/>
      <color rgb="FF0000FF"/>
      <name val="ＭＳ Ｐゴシック"/>
      <family val="3"/>
      <charset val="128"/>
    </font>
    <font>
      <b/>
      <sz val="10"/>
      <color rgb="FFFF0000"/>
      <name val="ＭＳ Ｐゴシック"/>
      <family val="3"/>
      <charset val="128"/>
    </font>
    <font>
      <b/>
      <sz val="11"/>
      <color rgb="FFFF0000"/>
      <name val="ＭＳ Ｐゴシック"/>
      <family val="3"/>
      <charset val="128"/>
    </font>
    <font>
      <b/>
      <sz val="9"/>
      <color indexed="10"/>
      <name val="MS P ゴシック"/>
      <family val="3"/>
      <charset val="128"/>
    </font>
    <font>
      <sz val="9"/>
      <color indexed="8"/>
      <name val="ＭＳ Ｐゴシック"/>
      <family val="3"/>
      <charset val="128"/>
    </font>
    <font>
      <sz val="9"/>
      <name val="ＭＳ Ｐゴシック"/>
      <family val="3"/>
      <charset val="128"/>
    </font>
    <font>
      <sz val="9"/>
      <color theme="5" tint="-0.499984740745262"/>
      <name val="ＭＳ Ｐゴシック"/>
      <family val="3"/>
      <charset val="128"/>
    </font>
    <font>
      <sz val="9"/>
      <name val="ＭＳ Ｐゴシック"/>
      <family val="3"/>
      <charset val="128"/>
      <scheme val="minor"/>
    </font>
    <font>
      <sz val="10"/>
      <name val="ＭＳ Ｐゴシック"/>
      <family val="3"/>
      <charset val="128"/>
      <scheme val="minor"/>
    </font>
    <font>
      <b/>
      <sz val="10"/>
      <color indexed="10"/>
      <name val="MS P ゴシック"/>
      <family val="3"/>
      <charset val="128"/>
    </font>
    <font>
      <sz val="9"/>
      <color rgb="FFFF0000"/>
      <name val="ＭＳ Ｐゴシック"/>
      <family val="3"/>
      <charset val="128"/>
    </font>
    <font>
      <b/>
      <sz val="11"/>
      <color indexed="8"/>
      <name val="ＭＳ Ｐゴシック"/>
      <family val="3"/>
      <charset val="128"/>
    </font>
    <font>
      <sz val="11"/>
      <color rgb="FFFF0000"/>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font>
    <font>
      <sz val="10"/>
      <color theme="1"/>
      <name val="ＭＳ Ｐゴシック"/>
      <family val="3"/>
      <charset val="128"/>
      <scheme val="minor"/>
    </font>
    <font>
      <sz val="8"/>
      <color indexed="8"/>
      <name val="ＭＳ Ｐゴシック"/>
      <family val="3"/>
      <charset val="128"/>
    </font>
  </fonts>
  <fills count="38">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rgb="FFFFFF99"/>
        <bgColor indexed="64"/>
      </patternFill>
    </fill>
    <fill>
      <patternFill patternType="solid">
        <fgColor rgb="FFFFEB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indexed="64"/>
      </left>
      <right style="thin">
        <color indexed="64"/>
      </right>
      <top/>
      <bottom/>
      <diagonal style="thin">
        <color indexed="64"/>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s>
  <cellStyleXfs count="71">
    <xf numFmtId="0" fontId="0" fillId="0" borderId="0"/>
    <xf numFmtId="38" fontId="2" fillId="0" borderId="0" applyFont="0" applyFill="0" applyBorder="0" applyAlignment="0" applyProtection="0"/>
    <xf numFmtId="177" fontId="2" fillId="0" borderId="0"/>
    <xf numFmtId="177" fontId="2" fillId="0" borderId="0" applyFont="0" applyFill="0" applyBorder="0" applyAlignment="0" applyProtection="0"/>
    <xf numFmtId="40" fontId="2" fillId="0" borderId="0"/>
    <xf numFmtId="38" fontId="2"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14" fillId="0" borderId="0"/>
    <xf numFmtId="0" fontId="2" fillId="0" borderId="0">
      <alignment vertical="center"/>
    </xf>
    <xf numFmtId="0" fontId="2" fillId="0" borderId="0">
      <alignment vertical="center"/>
    </xf>
    <xf numFmtId="0" fontId="31" fillId="0" borderId="51" applyNumberFormat="0" applyFill="0" applyAlignment="0" applyProtection="0">
      <alignment vertical="center"/>
    </xf>
    <xf numFmtId="0" fontId="32" fillId="0" borderId="52" applyNumberFormat="0" applyFill="0" applyAlignment="0" applyProtection="0">
      <alignment vertical="center"/>
    </xf>
    <xf numFmtId="0" fontId="33" fillId="0" borderId="53" applyNumberFormat="0" applyFill="0" applyAlignment="0" applyProtection="0">
      <alignment vertical="center"/>
    </xf>
    <xf numFmtId="0" fontId="33" fillId="0" borderId="0" applyNumberFormat="0" applyFill="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10" borderId="54" applyNumberFormat="0" applyAlignment="0" applyProtection="0">
      <alignment vertical="center"/>
    </xf>
    <xf numFmtId="0" fontId="37" fillId="11" borderId="55" applyNumberFormat="0" applyAlignment="0" applyProtection="0">
      <alignment vertical="center"/>
    </xf>
    <xf numFmtId="0" fontId="38" fillId="11" borderId="54" applyNumberFormat="0" applyAlignment="0" applyProtection="0">
      <alignment vertical="center"/>
    </xf>
    <xf numFmtId="0" fontId="39" fillId="0" borderId="56" applyNumberFormat="0" applyFill="0" applyAlignment="0" applyProtection="0">
      <alignment vertical="center"/>
    </xf>
    <xf numFmtId="0" fontId="40" fillId="12" borderId="57"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59" applyNumberFormat="0" applyFill="0" applyAlignment="0" applyProtection="0">
      <alignment vertical="center"/>
    </xf>
    <xf numFmtId="0" fontId="4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9" borderId="0" applyNumberFormat="0" applyBorder="0" applyAlignment="0" applyProtection="0">
      <alignment vertical="center"/>
    </xf>
    <xf numFmtId="38" fontId="1" fillId="0" borderId="0" applyFont="0" applyFill="0" applyBorder="0" applyAlignment="0" applyProtection="0">
      <alignment vertical="center"/>
    </xf>
    <xf numFmtId="0" fontId="1" fillId="13" borderId="58" applyNumberFormat="0" applyFont="0" applyAlignment="0" applyProtection="0">
      <alignment vertical="center"/>
    </xf>
    <xf numFmtId="0" fontId="44" fillId="17" borderId="0" applyNumberFormat="0" applyBorder="0" applyAlignment="0" applyProtection="0">
      <alignment vertical="center"/>
    </xf>
    <xf numFmtId="0" fontId="44" fillId="21" borderId="0" applyNumberFormat="0" applyBorder="0" applyAlignment="0" applyProtection="0">
      <alignment vertical="center"/>
    </xf>
    <xf numFmtId="0" fontId="44" fillId="25" borderId="0" applyNumberFormat="0" applyBorder="0" applyAlignment="0" applyProtection="0">
      <alignment vertical="center"/>
    </xf>
    <xf numFmtId="0" fontId="44" fillId="29" borderId="0" applyNumberFormat="0" applyBorder="0" applyAlignment="0" applyProtection="0">
      <alignment vertical="center"/>
    </xf>
    <xf numFmtId="0" fontId="44" fillId="33" borderId="0" applyNumberFormat="0" applyBorder="0" applyAlignment="0" applyProtection="0">
      <alignment vertical="center"/>
    </xf>
    <xf numFmtId="0" fontId="44" fillId="37" borderId="0" applyNumberFormat="0" applyBorder="0" applyAlignment="0" applyProtection="0">
      <alignment vertical="center"/>
    </xf>
    <xf numFmtId="0" fontId="2" fillId="0" borderId="0">
      <alignment vertical="center"/>
    </xf>
    <xf numFmtId="0" fontId="30" fillId="0" borderId="0" applyNumberFormat="0" applyFill="0" applyBorder="0" applyAlignment="0" applyProtection="0">
      <alignment vertical="center"/>
    </xf>
    <xf numFmtId="0" fontId="47" fillId="0" borderId="0"/>
    <xf numFmtId="0" fontId="48" fillId="0" borderId="0">
      <alignment vertical="center"/>
    </xf>
    <xf numFmtId="0" fontId="49" fillId="0" borderId="0" applyNumberFormat="0" applyFill="0" applyBorder="0" applyAlignment="0" applyProtection="0">
      <alignment vertical="center"/>
    </xf>
    <xf numFmtId="0" fontId="2" fillId="0" borderId="0">
      <alignment vertical="center"/>
    </xf>
  </cellStyleXfs>
  <cellXfs count="660">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horizontal="right" vertical="center"/>
    </xf>
    <xf numFmtId="0" fontId="4"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4" fillId="0" borderId="13"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3" fontId="5" fillId="0" borderId="14" xfId="0" applyNumberFormat="1" applyFont="1" applyBorder="1" applyAlignment="1">
      <alignment vertical="center"/>
    </xf>
    <xf numFmtId="3" fontId="4" fillId="0" borderId="14" xfId="0" applyNumberFormat="1" applyFont="1" applyBorder="1" applyAlignment="1">
      <alignment vertical="center"/>
    </xf>
    <xf numFmtId="0" fontId="4" fillId="0" borderId="0" xfId="0" applyFont="1" applyAlignment="1">
      <alignment horizontal="left" vertical="center" indent="1"/>
    </xf>
    <xf numFmtId="0" fontId="4" fillId="0" borderId="0" xfId="0" applyFont="1" applyAlignment="1">
      <alignment horizontal="left" vertical="center" indent="2"/>
    </xf>
    <xf numFmtId="176" fontId="5" fillId="0" borderId="0" xfId="0" applyNumberFormat="1"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5" fillId="0" borderId="0" xfId="0" applyFont="1" applyBorder="1" applyAlignment="1">
      <alignment vertical="center"/>
    </xf>
    <xf numFmtId="38" fontId="4" fillId="0" borderId="9" xfId="1" applyFont="1" applyBorder="1" applyAlignment="1">
      <alignment vertical="center"/>
    </xf>
    <xf numFmtId="0" fontId="4" fillId="0" borderId="0" xfId="0" applyFont="1" applyAlignment="1">
      <alignment vertical="top" wrapText="1"/>
    </xf>
    <xf numFmtId="3" fontId="4" fillId="0" borderId="14" xfId="1" applyNumberFormat="1" applyFont="1" applyBorder="1" applyAlignment="1">
      <alignment vertical="center"/>
    </xf>
    <xf numFmtId="3" fontId="4" fillId="0" borderId="7" xfId="0" applyNumberFormat="1" applyFont="1" applyBorder="1" applyAlignment="1">
      <alignment vertical="center"/>
    </xf>
    <xf numFmtId="3" fontId="4" fillId="0" borderId="2" xfId="0" applyNumberFormat="1" applyFont="1" applyBorder="1" applyAlignment="1">
      <alignment vertical="center"/>
    </xf>
    <xf numFmtId="3" fontId="4" fillId="0" borderId="0" xfId="0" applyNumberFormat="1" applyFont="1" applyAlignment="1">
      <alignment vertical="center"/>
    </xf>
    <xf numFmtId="0" fontId="6" fillId="0" borderId="0" xfId="0" applyFont="1" applyBorder="1" applyAlignment="1">
      <alignment horizontal="center" vertical="center"/>
    </xf>
    <xf numFmtId="3" fontId="6" fillId="0" borderId="0" xfId="0" applyNumberFormat="1" applyFont="1" applyBorder="1" applyAlignment="1">
      <alignment vertical="center"/>
    </xf>
    <xf numFmtId="3" fontId="5" fillId="0" borderId="2" xfId="0" applyNumberFormat="1" applyFont="1" applyBorder="1" applyAlignment="1">
      <alignment horizontal="right" vertical="center"/>
    </xf>
    <xf numFmtId="0" fontId="6" fillId="0" borderId="6" xfId="0" applyFont="1" applyBorder="1" applyAlignment="1">
      <alignment vertical="center"/>
    </xf>
    <xf numFmtId="0" fontId="4" fillId="0" borderId="15" xfId="0" applyFont="1" applyBorder="1" applyAlignment="1">
      <alignment vertical="center"/>
    </xf>
    <xf numFmtId="3" fontId="4" fillId="0" borderId="0" xfId="0" applyNumberFormat="1" applyFont="1" applyBorder="1" applyAlignment="1">
      <alignment vertical="center"/>
    </xf>
    <xf numFmtId="3" fontId="4" fillId="0" borderId="16" xfId="1" applyNumberFormat="1" applyFont="1" applyBorder="1" applyAlignment="1">
      <alignment vertical="center"/>
    </xf>
    <xf numFmtId="0" fontId="5" fillId="0" borderId="3" xfId="0" applyFont="1" applyBorder="1" applyAlignment="1">
      <alignment horizontal="center" vertical="center"/>
    </xf>
    <xf numFmtId="0" fontId="4" fillId="0" borderId="0" xfId="0" applyFont="1" applyAlignment="1">
      <alignment horizontal="center" vertical="center"/>
    </xf>
    <xf numFmtId="38" fontId="4" fillId="0" borderId="0" xfId="1" applyFont="1" applyBorder="1" applyAlignment="1">
      <alignment vertical="center"/>
    </xf>
    <xf numFmtId="0" fontId="4" fillId="0" borderId="3" xfId="0" applyFont="1" applyBorder="1" applyAlignment="1">
      <alignment vertical="center"/>
    </xf>
    <xf numFmtId="0" fontId="5" fillId="0" borderId="5" xfId="0" applyFont="1" applyBorder="1" applyAlignment="1">
      <alignment horizontal="center" vertical="center"/>
    </xf>
    <xf numFmtId="0" fontId="4" fillId="0" borderId="10"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shrinkToFit="1"/>
    </xf>
    <xf numFmtId="0" fontId="4" fillId="0" borderId="20"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5" fillId="0" borderId="6" xfId="0" applyFont="1" applyBorder="1" applyAlignment="1">
      <alignment horizontal="centerContinuous" vertical="center"/>
    </xf>
    <xf numFmtId="0" fontId="5" fillId="0" borderId="0" xfId="0" applyFont="1" applyBorder="1" applyAlignment="1">
      <alignment horizontal="centerContinuous" vertical="center"/>
    </xf>
    <xf numFmtId="0" fontId="5" fillId="0" borderId="13" xfId="0" applyFont="1" applyBorder="1" applyAlignment="1">
      <alignment horizontal="centerContinuous" vertical="center"/>
    </xf>
    <xf numFmtId="3" fontId="5" fillId="0" borderId="4" xfId="0" applyNumberFormat="1" applyFont="1" applyBorder="1" applyAlignment="1">
      <alignment horizontal="centerContinuous" vertical="center"/>
    </xf>
    <xf numFmtId="3" fontId="5" fillId="0" borderId="22" xfId="0" applyNumberFormat="1" applyFont="1" applyBorder="1" applyAlignment="1">
      <alignment horizontal="centerContinuous"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vertical="center" shrinkToFit="1"/>
    </xf>
    <xf numFmtId="0" fontId="4" fillId="0" borderId="9" xfId="0" applyFont="1" applyBorder="1" applyAlignment="1">
      <alignment vertical="center" shrinkToFit="1"/>
    </xf>
    <xf numFmtId="0" fontId="4" fillId="0" borderId="13" xfId="0" applyFont="1" applyBorder="1" applyAlignment="1">
      <alignment vertical="center" shrinkToFit="1"/>
    </xf>
    <xf numFmtId="3" fontId="5" fillId="0" borderId="7" xfId="0" applyNumberFormat="1" applyFont="1" applyBorder="1" applyAlignment="1">
      <alignment vertical="center" shrinkToFit="1"/>
    </xf>
    <xf numFmtId="0" fontId="4" fillId="0" borderId="12" xfId="0" applyFont="1" applyBorder="1" applyAlignment="1">
      <alignment vertical="center" shrinkToFit="1"/>
    </xf>
    <xf numFmtId="0" fontId="15" fillId="0" borderId="0" xfId="0" applyFont="1" applyAlignment="1">
      <alignment vertical="center"/>
    </xf>
    <xf numFmtId="0" fontId="7" fillId="0" borderId="6" xfId="0" applyFont="1" applyBorder="1" applyAlignment="1">
      <alignment vertical="center"/>
    </xf>
    <xf numFmtId="0" fontId="4" fillId="0" borderId="6" xfId="0" applyFont="1" applyBorder="1" applyAlignment="1">
      <alignment vertical="center" shrinkToFit="1"/>
    </xf>
    <xf numFmtId="0" fontId="4" fillId="0" borderId="6" xfId="0" applyFont="1" applyBorder="1" applyAlignment="1">
      <alignment vertical="center"/>
    </xf>
    <xf numFmtId="0" fontId="4" fillId="0" borderId="1" xfId="0" applyFont="1" applyBorder="1" applyAlignment="1">
      <alignment vertical="center"/>
    </xf>
    <xf numFmtId="0" fontId="7" fillId="0" borderId="8" xfId="0" applyFont="1" applyBorder="1" applyAlignment="1">
      <alignment horizontal="center" vertical="center"/>
    </xf>
    <xf numFmtId="3" fontId="4" fillId="0" borderId="23" xfId="0" applyNumberFormat="1" applyFont="1" applyBorder="1" applyAlignment="1">
      <alignment vertical="center"/>
    </xf>
    <xf numFmtId="0" fontId="4" fillId="0" borderId="1" xfId="0" applyFont="1" applyBorder="1" applyAlignment="1">
      <alignment horizontal="center" vertical="center"/>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Continuous" vertical="center"/>
    </xf>
    <xf numFmtId="3" fontId="4" fillId="0" borderId="22" xfId="0" applyNumberFormat="1"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 fontId="4" fillId="0" borderId="7" xfId="0" applyNumberFormat="1" applyFont="1" applyBorder="1" applyAlignment="1">
      <alignment horizontal="center" vertical="center"/>
    </xf>
    <xf numFmtId="3" fontId="4" fillId="0" borderId="1" xfId="0" applyNumberFormat="1" applyFont="1" applyBorder="1" applyAlignment="1">
      <alignment horizontal="center" vertical="center"/>
    </xf>
    <xf numFmtId="0" fontId="4" fillId="0" borderId="6" xfId="0" applyFont="1" applyBorder="1" applyAlignment="1">
      <alignment horizontal="centerContinuous" vertical="center"/>
    </xf>
    <xf numFmtId="0" fontId="4" fillId="0" borderId="0"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16" xfId="0" applyFont="1" applyBorder="1" applyAlignment="1">
      <alignment vertical="center"/>
    </xf>
    <xf numFmtId="3" fontId="4" fillId="0" borderId="2" xfId="0" applyNumberFormat="1" applyFont="1" applyBorder="1" applyAlignment="1">
      <alignment horizontal="right" vertical="center"/>
    </xf>
    <xf numFmtId="0" fontId="7" fillId="0" borderId="14" xfId="0" applyFont="1" applyBorder="1" applyAlignment="1">
      <alignment vertical="center"/>
    </xf>
    <xf numFmtId="0" fontId="4" fillId="0" borderId="14" xfId="0" applyFont="1" applyBorder="1" applyAlignment="1">
      <alignment vertical="center"/>
    </xf>
    <xf numFmtId="3" fontId="4" fillId="0" borderId="16" xfId="0" applyNumberFormat="1" applyFont="1" applyBorder="1" applyAlignment="1">
      <alignment vertical="center"/>
    </xf>
    <xf numFmtId="0" fontId="7" fillId="0" borderId="24" xfId="0" applyFont="1" applyBorder="1" applyAlignment="1">
      <alignment horizontal="center" vertical="center"/>
    </xf>
    <xf numFmtId="3" fontId="4" fillId="0" borderId="24" xfId="0" applyNumberFormat="1" applyFont="1" applyBorder="1" applyAlignment="1">
      <alignment vertical="center"/>
    </xf>
    <xf numFmtId="0" fontId="7" fillId="0" borderId="0" xfId="0" applyFont="1" applyBorder="1" applyAlignment="1">
      <alignment horizontal="center" vertical="center"/>
    </xf>
    <xf numFmtId="3" fontId="7" fillId="0" borderId="0" xfId="0" applyNumberFormat="1" applyFont="1" applyBorder="1" applyAlignment="1">
      <alignment vertical="center"/>
    </xf>
    <xf numFmtId="176" fontId="4" fillId="0" borderId="0" xfId="0" applyNumberFormat="1" applyFont="1" applyBorder="1" applyAlignment="1">
      <alignment vertical="center"/>
    </xf>
    <xf numFmtId="0" fontId="4" fillId="0" borderId="7" xfId="0" applyFont="1" applyBorder="1" applyAlignment="1">
      <alignment vertical="center" shrinkToFit="1"/>
    </xf>
    <xf numFmtId="0" fontId="4" fillId="0" borderId="0" xfId="0" applyFont="1" applyBorder="1" applyAlignment="1">
      <alignment horizontal="center" vertical="center"/>
    </xf>
    <xf numFmtId="0" fontId="5" fillId="0" borderId="2" xfId="0" applyFont="1" applyBorder="1" applyAlignment="1">
      <alignment horizontal="right" vertical="center"/>
    </xf>
    <xf numFmtId="0" fontId="5" fillId="0" borderId="7" xfId="0" applyFont="1" applyBorder="1" applyAlignment="1">
      <alignment horizontal="right" vertical="center" shrinkToFit="1"/>
    </xf>
    <xf numFmtId="3" fontId="5" fillId="0" borderId="3" xfId="0" applyNumberFormat="1" applyFont="1" applyBorder="1" applyAlignment="1">
      <alignment horizontal="right" vertical="center"/>
    </xf>
    <xf numFmtId="3" fontId="5" fillId="0" borderId="6" xfId="0" applyNumberFormat="1" applyFont="1" applyBorder="1" applyAlignment="1">
      <alignment vertical="center"/>
    </xf>
    <xf numFmtId="3" fontId="5" fillId="0" borderId="0" xfId="0" applyNumberFormat="1" applyFont="1" applyBorder="1" applyAlignment="1">
      <alignment horizontal="right" vertical="center"/>
    </xf>
    <xf numFmtId="0" fontId="4" fillId="0" borderId="0" xfId="0" applyFont="1" applyBorder="1" applyAlignment="1">
      <alignment horizontal="left"/>
    </xf>
    <xf numFmtId="0" fontId="4" fillId="0" borderId="0" xfId="0" applyFont="1" applyBorder="1" applyAlignment="1">
      <alignment horizontal="left" vertical="top"/>
    </xf>
    <xf numFmtId="0" fontId="5" fillId="0" borderId="0" xfId="0" applyFont="1" applyBorder="1" applyAlignment="1">
      <alignment horizontal="left"/>
    </xf>
    <xf numFmtId="0" fontId="5" fillId="0" borderId="0" xfId="0" applyFont="1" applyBorder="1" applyAlignment="1">
      <alignment horizontal="left" vertical="top"/>
    </xf>
    <xf numFmtId="0" fontId="4" fillId="0" borderId="0" xfId="0" applyFont="1"/>
    <xf numFmtId="0" fontId="16" fillId="0" borderId="0" xfId="0" applyFont="1" applyAlignment="1">
      <alignment vertical="center"/>
    </xf>
    <xf numFmtId="0" fontId="4" fillId="0" borderId="0" xfId="0" applyFont="1" applyBorder="1" applyAlignment="1">
      <alignment vertical="center" shrinkToFit="1"/>
    </xf>
    <xf numFmtId="0" fontId="7" fillId="0" borderId="14" xfId="0" applyFont="1" applyBorder="1" applyAlignment="1">
      <alignment vertical="center" wrapText="1"/>
    </xf>
    <xf numFmtId="0" fontId="4" fillId="0" borderId="14" xfId="0" applyFont="1" applyBorder="1" applyAlignment="1">
      <alignment vertical="center" wrapText="1"/>
    </xf>
    <xf numFmtId="0" fontId="16" fillId="0" borderId="0" xfId="0" applyFont="1" applyBorder="1" applyAlignment="1">
      <alignment vertical="center"/>
    </xf>
    <xf numFmtId="0" fontId="7" fillId="0" borderId="14" xfId="0" applyFont="1" applyBorder="1" applyAlignment="1">
      <alignment horizontal="center" vertical="center"/>
    </xf>
    <xf numFmtId="3" fontId="7" fillId="0" borderId="14" xfId="0" applyNumberFormat="1"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16" fillId="0" borderId="0" xfId="0" applyFont="1" applyBorder="1" applyAlignment="1">
      <alignment vertical="top" wrapText="1"/>
    </xf>
    <xf numFmtId="0" fontId="4" fillId="0" borderId="0" xfId="0" applyFont="1" applyBorder="1" applyAlignment="1">
      <alignment vertical="top" wrapText="1"/>
    </xf>
    <xf numFmtId="0" fontId="4" fillId="0" borderId="13" xfId="0" applyFont="1" applyBorder="1" applyAlignment="1">
      <alignment vertical="top" wrapText="1"/>
    </xf>
    <xf numFmtId="0" fontId="4" fillId="0" borderId="2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29" xfId="0" applyFont="1" applyBorder="1" applyAlignment="1">
      <alignment vertical="center"/>
    </xf>
    <xf numFmtId="0" fontId="4" fillId="0" borderId="30" xfId="0" applyFont="1" applyBorder="1" applyAlignment="1">
      <alignment vertical="center"/>
    </xf>
    <xf numFmtId="0" fontId="4" fillId="0" borderId="19" xfId="0" applyFont="1" applyBorder="1" applyAlignment="1">
      <alignment vertical="top" wrapText="1"/>
    </xf>
    <xf numFmtId="0" fontId="4" fillId="0" borderId="19"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4" fillId="0" borderId="0" xfId="0" applyFont="1" applyAlignment="1"/>
    <xf numFmtId="0" fontId="0" fillId="0" borderId="0" xfId="19" applyFont="1">
      <alignment vertical="center"/>
    </xf>
    <xf numFmtId="38" fontId="17" fillId="0" borderId="0" xfId="1" applyFont="1" applyAlignment="1">
      <alignment vertical="center"/>
    </xf>
    <xf numFmtId="38" fontId="2" fillId="0" borderId="0" xfId="1" applyFont="1" applyAlignment="1">
      <alignment vertical="center"/>
    </xf>
    <xf numFmtId="0" fontId="0" fillId="0" borderId="0" xfId="0" applyAlignment="1">
      <alignment vertical="center"/>
    </xf>
    <xf numFmtId="0" fontId="2" fillId="0" borderId="0" xfId="19">
      <alignment vertical="center"/>
    </xf>
    <xf numFmtId="0" fontId="2" fillId="0" borderId="0" xfId="19" applyFont="1">
      <alignment vertical="center"/>
    </xf>
    <xf numFmtId="0" fontId="2" fillId="0" borderId="31" xfId="19" applyFont="1" applyFill="1" applyBorder="1" applyAlignment="1">
      <alignment horizontal="center" vertical="center" shrinkToFit="1"/>
    </xf>
    <xf numFmtId="38" fontId="0" fillId="2" borderId="11" xfId="1" applyFont="1" applyFill="1" applyBorder="1" applyAlignment="1">
      <alignment vertical="center" wrapText="1"/>
    </xf>
    <xf numFmtId="38" fontId="2" fillId="2" borderId="11" xfId="1" applyFont="1" applyFill="1" applyBorder="1" applyAlignment="1">
      <alignment vertical="center" wrapText="1"/>
    </xf>
    <xf numFmtId="38" fontId="2" fillId="0" borderId="11" xfId="1" applyFont="1" applyFill="1" applyBorder="1" applyAlignment="1">
      <alignment vertical="center" wrapText="1"/>
    </xf>
    <xf numFmtId="38" fontId="2" fillId="0" borderId="32" xfId="1" applyFill="1" applyBorder="1" applyAlignment="1">
      <alignment vertical="center"/>
    </xf>
    <xf numFmtId="38" fontId="2" fillId="3" borderId="11" xfId="1" applyFont="1" applyFill="1" applyBorder="1" applyAlignment="1">
      <alignment vertical="center" wrapText="1"/>
    </xf>
    <xf numFmtId="38" fontId="2" fillId="0" borderId="11" xfId="1" applyFont="1" applyFill="1" applyBorder="1" applyAlignment="1">
      <alignment vertical="center" shrinkToFit="1"/>
    </xf>
    <xf numFmtId="38" fontId="2" fillId="0" borderId="11" xfId="1" applyFill="1" applyBorder="1" applyAlignment="1">
      <alignment vertical="center" wrapText="1"/>
    </xf>
    <xf numFmtId="38" fontId="2" fillId="4" borderId="11" xfId="1" applyFont="1" applyFill="1" applyBorder="1" applyAlignment="1">
      <alignment vertical="center" wrapText="1"/>
    </xf>
    <xf numFmtId="38" fontId="0" fillId="0" borderId="0" xfId="1" applyFont="1" applyAlignment="1">
      <alignment horizontal="center" vertical="center"/>
    </xf>
    <xf numFmtId="38" fontId="2" fillId="0" borderId="2" xfId="1" applyFont="1" applyFill="1" applyBorder="1" applyAlignment="1">
      <alignment horizontal="center" vertical="center" wrapText="1"/>
    </xf>
    <xf numFmtId="38" fontId="0" fillId="0" borderId="2" xfId="1" applyFont="1" applyFill="1" applyBorder="1" applyAlignment="1">
      <alignment horizontal="center" vertical="center" wrapText="1"/>
    </xf>
    <xf numFmtId="0" fontId="0" fillId="0" borderId="0" xfId="0" applyFill="1"/>
    <xf numFmtId="0" fontId="0" fillId="0" borderId="11" xfId="0" applyBorder="1"/>
    <xf numFmtId="0" fontId="0" fillId="4" borderId="11" xfId="0" applyFill="1" applyBorder="1"/>
    <xf numFmtId="38" fontId="4" fillId="0" borderId="14" xfId="0" applyNumberFormat="1" applyFont="1" applyBorder="1" applyAlignment="1">
      <alignment vertical="center"/>
    </xf>
    <xf numFmtId="3" fontId="4" fillId="0" borderId="2" xfId="0" applyNumberFormat="1" applyFont="1" applyFill="1" applyBorder="1" applyAlignment="1">
      <alignment horizontal="right" vertical="center"/>
    </xf>
    <xf numFmtId="3" fontId="4" fillId="0" borderId="0" xfId="0" applyNumberFormat="1" applyFont="1" applyFill="1" applyAlignment="1">
      <alignment vertical="center"/>
    </xf>
    <xf numFmtId="3" fontId="4" fillId="0" borderId="14" xfId="0" applyNumberFormat="1" applyFont="1" applyFill="1" applyBorder="1" applyAlignment="1">
      <alignment vertical="center"/>
    </xf>
    <xf numFmtId="0" fontId="4" fillId="0" borderId="14" xfId="0" applyFont="1" applyFill="1" applyBorder="1" applyAlignment="1">
      <alignment vertical="center"/>
    </xf>
    <xf numFmtId="38" fontId="4" fillId="0" borderId="14" xfId="0" applyNumberFormat="1" applyFont="1" applyFill="1" applyBorder="1" applyAlignment="1">
      <alignment vertical="center"/>
    </xf>
    <xf numFmtId="3" fontId="7" fillId="0" borderId="14" xfId="0" applyNumberFormat="1" applyFont="1" applyFill="1" applyBorder="1" applyAlignment="1">
      <alignment vertical="center"/>
    </xf>
    <xf numFmtId="3" fontId="4" fillId="0" borderId="16" xfId="0" applyNumberFormat="1" applyFont="1" applyFill="1" applyBorder="1" applyAlignment="1">
      <alignment vertical="center"/>
    </xf>
    <xf numFmtId="3" fontId="4" fillId="0" borderId="24" xfId="0" applyNumberFormat="1" applyFont="1" applyFill="1" applyBorder="1" applyAlignment="1">
      <alignment vertical="center"/>
    </xf>
    <xf numFmtId="38" fontId="0" fillId="4" borderId="11" xfId="0" applyNumberFormat="1" applyFill="1" applyBorder="1"/>
    <xf numFmtId="38" fontId="2" fillId="0" borderId="0" xfId="1" applyFont="1" applyAlignment="1">
      <alignment horizontal="left" vertical="center"/>
    </xf>
    <xf numFmtId="38" fontId="2" fillId="4" borderId="32" xfId="1" applyFill="1" applyBorder="1" applyAlignment="1">
      <alignment vertical="center"/>
    </xf>
    <xf numFmtId="38" fontId="2" fillId="0" borderId="11" xfId="1" applyFont="1" applyFill="1" applyBorder="1" applyAlignment="1">
      <alignment horizontal="center" vertical="center" wrapText="1"/>
    </xf>
    <xf numFmtId="0" fontId="4" fillId="0" borderId="11" xfId="0" applyFont="1" applyBorder="1" applyAlignment="1">
      <alignment vertical="center" wrapText="1" shrinkToFit="1"/>
    </xf>
    <xf numFmtId="38" fontId="0" fillId="0" borderId="11" xfId="1" applyFont="1" applyFill="1" applyBorder="1" applyAlignment="1">
      <alignment vertical="center" wrapText="1"/>
    </xf>
    <xf numFmtId="0" fontId="12" fillId="0" borderId="34" xfId="0" applyFont="1" applyBorder="1" applyAlignment="1">
      <alignment vertical="center"/>
    </xf>
    <xf numFmtId="0" fontId="0" fillId="0" borderId="35" xfId="0" applyBorder="1"/>
    <xf numFmtId="0" fontId="0" fillId="0" borderId="36" xfId="0" applyBorder="1"/>
    <xf numFmtId="0" fontId="0" fillId="0" borderId="37" xfId="19" applyFont="1" applyFill="1" applyBorder="1" applyAlignment="1">
      <alignment horizontal="left" vertical="center" wrapText="1" indent="1"/>
    </xf>
    <xf numFmtId="38" fontId="2" fillId="0" borderId="38" xfId="1" applyFill="1" applyBorder="1" applyAlignment="1">
      <alignment vertical="center"/>
    </xf>
    <xf numFmtId="0" fontId="2" fillId="0" borderId="37" xfId="19" applyFont="1" applyFill="1" applyBorder="1" applyAlignment="1">
      <alignment horizontal="left" vertical="center" wrapText="1" indent="1"/>
    </xf>
    <xf numFmtId="0" fontId="0" fillId="0" borderId="37" xfId="19" applyFont="1" applyFill="1" applyBorder="1" applyAlignment="1">
      <alignment horizontal="left" vertical="center" wrapText="1"/>
    </xf>
    <xf numFmtId="0" fontId="2" fillId="0" borderId="37" xfId="19" applyFont="1" applyFill="1" applyBorder="1" applyAlignment="1">
      <alignment vertical="center" wrapText="1"/>
    </xf>
    <xf numFmtId="0" fontId="0" fillId="0" borderId="39" xfId="0" applyBorder="1"/>
    <xf numFmtId="0" fontId="0" fillId="0" borderId="40" xfId="0" applyBorder="1"/>
    <xf numFmtId="0" fontId="0" fillId="0" borderId="41" xfId="0" applyBorder="1"/>
    <xf numFmtId="0" fontId="0" fillId="0" borderId="35" xfId="0" applyBorder="1" applyAlignment="1">
      <alignment vertical="center"/>
    </xf>
    <xf numFmtId="0" fontId="0" fillId="0" borderId="36" xfId="0" applyBorder="1" applyAlignment="1">
      <alignment vertical="center"/>
    </xf>
    <xf numFmtId="0" fontId="2" fillId="0" borderId="43" xfId="19" applyFont="1" applyFill="1" applyBorder="1" applyAlignment="1">
      <alignment horizontal="center" vertical="center" shrinkToFit="1"/>
    </xf>
    <xf numFmtId="38" fontId="2" fillId="2" borderId="38" xfId="1" applyFill="1" applyBorder="1" applyAlignment="1">
      <alignment vertical="center"/>
    </xf>
    <xf numFmtId="38" fontId="2" fillId="3" borderId="38" xfId="1" applyFill="1" applyBorder="1" applyAlignment="1">
      <alignment vertical="center"/>
    </xf>
    <xf numFmtId="0" fontId="0" fillId="2" borderId="37" xfId="19" applyFont="1" applyFill="1" applyBorder="1" applyAlignment="1">
      <alignment horizontal="left" vertical="center" wrapText="1"/>
    </xf>
    <xf numFmtId="0" fontId="0" fillId="0" borderId="37" xfId="19" applyFont="1" applyFill="1" applyBorder="1" applyAlignment="1">
      <alignment horizontal="left" vertical="center" wrapText="1" indent="2"/>
    </xf>
    <xf numFmtId="0" fontId="0" fillId="0" borderId="37" xfId="19" applyFont="1" applyFill="1" applyBorder="1" applyAlignment="1">
      <alignment vertical="center" wrapText="1"/>
    </xf>
    <xf numFmtId="0" fontId="0" fillId="0" borderId="37" xfId="0" applyBorder="1"/>
    <xf numFmtId="38" fontId="2" fillId="0" borderId="1" xfId="1" applyFont="1" applyFill="1" applyBorder="1" applyAlignment="1">
      <alignment horizontal="center" vertical="center" wrapText="1"/>
    </xf>
    <xf numFmtId="38" fontId="0" fillId="0" borderId="4" xfId="1" applyFont="1" applyFill="1" applyBorder="1" applyAlignment="1">
      <alignment vertical="center" wrapText="1"/>
    </xf>
    <xf numFmtId="38" fontId="2" fillId="0" borderId="4" xfId="1" applyFont="1" applyFill="1" applyBorder="1" applyAlignment="1">
      <alignment vertical="center" wrapText="1"/>
    </xf>
    <xf numFmtId="38" fontId="2" fillId="4" borderId="4" xfId="1" applyFont="1" applyFill="1" applyBorder="1" applyAlignment="1">
      <alignment vertical="center" wrapText="1"/>
    </xf>
    <xf numFmtId="38" fontId="2" fillId="4" borderId="44" xfId="1" applyFont="1" applyFill="1" applyBorder="1" applyAlignment="1">
      <alignment vertical="center" wrapText="1"/>
    </xf>
    <xf numFmtId="38" fontId="2" fillId="4" borderId="11" xfId="1" applyFont="1" applyFill="1" applyBorder="1" applyAlignment="1">
      <alignment vertical="center" wrapText="1"/>
    </xf>
    <xf numFmtId="38" fontId="2" fillId="4" borderId="38" xfId="1" applyFill="1" applyBorder="1" applyAlignment="1">
      <alignment vertical="center"/>
    </xf>
    <xf numFmtId="38" fontId="2" fillId="4" borderId="4" xfId="1" applyFont="1" applyFill="1" applyBorder="1" applyAlignment="1">
      <alignment vertical="center" wrapText="1"/>
    </xf>
    <xf numFmtId="38" fontId="4" fillId="0" borderId="0" xfId="0" applyNumberFormat="1" applyFont="1" applyBorder="1" applyAlignment="1">
      <alignment vertical="center"/>
    </xf>
    <xf numFmtId="0" fontId="4"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4" fillId="0" borderId="0" xfId="0" applyFont="1" applyAlignment="1">
      <alignment vertical="center"/>
    </xf>
    <xf numFmtId="0" fontId="4" fillId="0" borderId="12"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left" vertical="center"/>
    </xf>
    <xf numFmtId="3" fontId="4" fillId="0" borderId="14" xfId="0" applyNumberFormat="1" applyFont="1" applyBorder="1" applyAlignment="1" applyProtection="1">
      <alignment vertical="center"/>
    </xf>
    <xf numFmtId="3" fontId="4" fillId="0" borderId="14" xfId="1" applyNumberFormat="1" applyFont="1" applyFill="1" applyBorder="1" applyAlignment="1">
      <alignment vertical="center"/>
    </xf>
    <xf numFmtId="0" fontId="7" fillId="0" borderId="14" xfId="0" applyFont="1" applyFill="1" applyBorder="1" applyAlignment="1">
      <alignment horizontal="left" vertical="center"/>
    </xf>
    <xf numFmtId="0" fontId="4" fillId="0" borderId="0" xfId="0" applyFont="1" applyFill="1" applyBorder="1" applyAlignment="1">
      <alignment vertical="top" wrapText="1"/>
    </xf>
    <xf numFmtId="3" fontId="5" fillId="3" borderId="14" xfId="0" applyNumberFormat="1" applyFont="1" applyFill="1" applyBorder="1" applyAlignment="1">
      <alignment vertical="center"/>
    </xf>
    <xf numFmtId="3" fontId="4" fillId="3" borderId="14" xfId="0" applyNumberFormat="1" applyFont="1" applyFill="1" applyBorder="1" applyAlignment="1">
      <alignment vertical="center"/>
    </xf>
    <xf numFmtId="3" fontId="4" fillId="3" borderId="23" xfId="0" applyNumberFormat="1" applyFont="1" applyFill="1" applyBorder="1" applyAlignment="1">
      <alignment vertical="center"/>
    </xf>
    <xf numFmtId="3" fontId="4" fillId="3" borderId="14" xfId="1" applyNumberFormat="1" applyFont="1" applyFill="1" applyBorder="1" applyAlignment="1">
      <alignment vertical="center"/>
    </xf>
    <xf numFmtId="0" fontId="4" fillId="3" borderId="14" xfId="0" applyFont="1" applyFill="1" applyBorder="1" applyAlignment="1">
      <alignment vertical="center"/>
    </xf>
    <xf numFmtId="0" fontId="7" fillId="3" borderId="14" xfId="0" applyFont="1" applyFill="1" applyBorder="1" applyAlignment="1">
      <alignment horizontal="left" vertical="center"/>
    </xf>
    <xf numFmtId="3" fontId="4" fillId="3" borderId="24" xfId="0" applyNumberFormat="1" applyFont="1" applyFill="1" applyBorder="1" applyAlignment="1">
      <alignment vertical="center"/>
    </xf>
    <xf numFmtId="0" fontId="18" fillId="0" borderId="0" xfId="0" applyFont="1" applyAlignment="1">
      <alignment vertical="center"/>
    </xf>
    <xf numFmtId="38" fontId="2" fillId="4" borderId="2" xfId="1" applyFont="1" applyFill="1" applyBorder="1" applyAlignment="1">
      <alignment horizontal="center" vertical="center" wrapText="1"/>
    </xf>
    <xf numFmtId="0" fontId="21" fillId="0" borderId="6" xfId="0" applyFont="1" applyBorder="1" applyAlignment="1">
      <alignment vertical="center"/>
    </xf>
    <xf numFmtId="38" fontId="0" fillId="3" borderId="0" xfId="1" applyFont="1" applyFill="1" applyAlignment="1">
      <alignment horizontal="center" vertical="center"/>
    </xf>
    <xf numFmtId="0" fontId="4" fillId="0" borderId="37" xfId="0" applyFont="1" applyBorder="1" applyAlignment="1">
      <alignment horizontal="right" vertical="center" wrapText="1" shrinkToFit="1"/>
    </xf>
    <xf numFmtId="38" fontId="17" fillId="0" borderId="0" xfId="1" applyFont="1" applyAlignment="1">
      <alignment horizontal="right" vertical="center"/>
    </xf>
    <xf numFmtId="38" fontId="19" fillId="0" borderId="0" xfId="1" applyFont="1" applyFill="1" applyBorder="1" applyAlignment="1">
      <alignment vertical="center"/>
    </xf>
    <xf numFmtId="38" fontId="2" fillId="0" borderId="4" xfId="1" applyFill="1" applyBorder="1" applyAlignment="1">
      <alignment horizontal="right" vertical="center"/>
    </xf>
    <xf numFmtId="0" fontId="0" fillId="0" borderId="4" xfId="0" applyBorder="1"/>
    <xf numFmtId="0" fontId="0" fillId="4" borderId="4" xfId="0" applyFill="1" applyBorder="1"/>
    <xf numFmtId="38" fontId="2" fillId="2" borderId="4" xfId="1" applyFont="1" applyFill="1" applyBorder="1" applyAlignment="1">
      <alignment vertical="center" wrapText="1"/>
    </xf>
    <xf numFmtId="38" fontId="2" fillId="3" borderId="4" xfId="1" applyFont="1" applyFill="1" applyBorder="1" applyAlignment="1">
      <alignment vertical="center" wrapText="1"/>
    </xf>
    <xf numFmtId="0" fontId="0" fillId="0" borderId="38" xfId="0" applyBorder="1"/>
    <xf numFmtId="0" fontId="0" fillId="4" borderId="38" xfId="0" applyFill="1" applyBorder="1"/>
    <xf numFmtId="0" fontId="2" fillId="0" borderId="2" xfId="19" applyFont="1" applyFill="1" applyBorder="1" applyAlignment="1">
      <alignment horizontal="center" vertical="center" shrinkToFit="1"/>
    </xf>
    <xf numFmtId="38" fontId="2" fillId="2" borderId="11" xfId="1" applyFill="1" applyBorder="1" applyAlignment="1">
      <alignment vertical="center"/>
    </xf>
    <xf numFmtId="38" fontId="2" fillId="0" borderId="11" xfId="1" applyFill="1" applyBorder="1" applyAlignment="1">
      <alignment vertical="center"/>
    </xf>
    <xf numFmtId="38" fontId="2" fillId="5" borderId="11" xfId="1" applyFill="1" applyBorder="1" applyAlignment="1">
      <alignment vertical="center"/>
    </xf>
    <xf numFmtId="38" fontId="2" fillId="3" borderId="11" xfId="1" applyFill="1" applyBorder="1" applyAlignment="1">
      <alignment vertical="center"/>
    </xf>
    <xf numFmtId="38" fontId="2" fillId="0" borderId="2" xfId="1" applyFill="1" applyBorder="1" applyAlignment="1">
      <alignment vertical="center"/>
    </xf>
    <xf numFmtId="0" fontId="7" fillId="0" borderId="14" xfId="0" applyFont="1" applyFill="1" applyBorder="1" applyAlignment="1">
      <alignment horizontal="center" vertical="center"/>
    </xf>
    <xf numFmtId="0" fontId="4" fillId="0" borderId="25" xfId="0" applyFont="1" applyFill="1" applyBorder="1" applyAlignment="1">
      <alignment vertical="center"/>
    </xf>
    <xf numFmtId="0" fontId="4" fillId="0" borderId="19" xfId="0" applyFont="1" applyFill="1" applyBorder="1" applyAlignment="1">
      <alignment vertical="top" wrapText="1"/>
    </xf>
    <xf numFmtId="0" fontId="4" fillId="0" borderId="13" xfId="0" applyFont="1" applyFill="1" applyBorder="1" applyAlignment="1">
      <alignment vertical="top" wrapText="1"/>
    </xf>
    <xf numFmtId="3" fontId="4" fillId="0" borderId="25" xfId="0" applyNumberFormat="1" applyFont="1" applyFill="1" applyBorder="1" applyAlignment="1">
      <alignment vertical="center"/>
    </xf>
    <xf numFmtId="3" fontId="4" fillId="0" borderId="14" xfId="1" applyNumberFormat="1" applyFont="1" applyBorder="1" applyAlignment="1" applyProtection="1">
      <alignment vertical="center"/>
    </xf>
    <xf numFmtId="0" fontId="4" fillId="0" borderId="14" xfId="0" applyFont="1" applyBorder="1" applyAlignment="1" applyProtection="1">
      <alignment vertical="center"/>
    </xf>
    <xf numFmtId="38" fontId="4" fillId="0" borderId="14" xfId="0" applyNumberFormat="1" applyFont="1" applyBorder="1" applyAlignment="1" applyProtection="1">
      <alignment vertical="center"/>
    </xf>
    <xf numFmtId="3" fontId="4" fillId="0" borderId="16" xfId="1" applyNumberFormat="1" applyFont="1" applyBorder="1" applyAlignment="1" applyProtection="1">
      <alignment vertical="center"/>
    </xf>
    <xf numFmtId="3" fontId="4" fillId="0" borderId="24" xfId="0" applyNumberFormat="1" applyFont="1" applyBorder="1" applyAlignment="1" applyProtection="1">
      <alignment vertical="center"/>
    </xf>
    <xf numFmtId="3" fontId="5" fillId="0" borderId="14" xfId="0" applyNumberFormat="1" applyFont="1" applyBorder="1" applyAlignment="1" applyProtection="1">
      <alignment vertical="center"/>
    </xf>
    <xf numFmtId="3" fontId="4" fillId="0" borderId="7" xfId="0" applyNumberFormat="1" applyFont="1" applyBorder="1" applyAlignment="1" applyProtection="1">
      <alignment vertical="center"/>
    </xf>
    <xf numFmtId="3" fontId="4" fillId="0" borderId="2" xfId="0" applyNumberFormat="1" applyFont="1" applyBorder="1" applyAlignment="1" applyProtection="1">
      <alignment vertical="center"/>
    </xf>
    <xf numFmtId="3" fontId="4" fillId="0" borderId="23" xfId="0" applyNumberFormat="1" applyFont="1" applyBorder="1" applyAlignment="1" applyProtection="1">
      <alignment vertical="center"/>
    </xf>
    <xf numFmtId="3" fontId="5" fillId="0" borderId="2" xfId="0" applyNumberFormat="1" applyFont="1" applyBorder="1" applyAlignment="1" applyProtection="1">
      <alignment horizontal="right" vertical="center"/>
      <protection locked="0"/>
    </xf>
    <xf numFmtId="3" fontId="4" fillId="0" borderId="0" xfId="0" applyNumberFormat="1" applyFont="1" applyAlignment="1" applyProtection="1">
      <alignment vertical="center"/>
      <protection locked="0"/>
    </xf>
    <xf numFmtId="3" fontId="4" fillId="0" borderId="2" xfId="0" applyNumberFormat="1" applyFont="1" applyBorder="1" applyAlignment="1" applyProtection="1">
      <alignment horizontal="center" vertical="center"/>
      <protection locked="0"/>
    </xf>
    <xf numFmtId="3" fontId="4" fillId="0" borderId="7" xfId="0" applyNumberFormat="1"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3" fontId="4" fillId="0" borderId="2" xfId="0" applyNumberFormat="1" applyFont="1" applyBorder="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center" vertical="center"/>
    </xf>
    <xf numFmtId="38" fontId="4" fillId="3" borderId="0" xfId="0" applyNumberFormat="1" applyFont="1" applyFill="1" applyBorder="1" applyAlignment="1">
      <alignment vertical="center"/>
    </xf>
    <xf numFmtId="0" fontId="2" fillId="4" borderId="37" xfId="19" applyFont="1" applyFill="1" applyBorder="1" applyAlignment="1">
      <alignment horizontal="left" vertical="center" wrapText="1"/>
    </xf>
    <xf numFmtId="38" fontId="0" fillId="0" borderId="0" xfId="1" applyFont="1" applyFill="1" applyAlignment="1">
      <alignment vertical="center"/>
    </xf>
    <xf numFmtId="38" fontId="2" fillId="0" borderId="0" xfId="1" applyFont="1" applyFill="1" applyAlignment="1">
      <alignment vertical="center"/>
    </xf>
    <xf numFmtId="0" fontId="0" fillId="0" borderId="0" xfId="0" applyFill="1" applyAlignment="1">
      <alignment vertical="center"/>
    </xf>
    <xf numFmtId="38" fontId="19" fillId="0" borderId="11" xfId="1" applyFont="1" applyFill="1" applyBorder="1" applyAlignment="1">
      <alignment horizontal="center" vertical="center"/>
    </xf>
    <xf numFmtId="38" fontId="0" fillId="0" borderId="0" xfId="0" applyNumberFormat="1" applyFill="1" applyBorder="1"/>
    <xf numFmtId="0" fontId="0" fillId="0" borderId="0" xfId="0" applyFill="1" applyBorder="1"/>
    <xf numFmtId="0" fontId="6" fillId="0" borderId="3" xfId="0" applyFont="1" applyFill="1" applyBorder="1" applyAlignment="1">
      <alignment vertical="center"/>
    </xf>
    <xf numFmtId="38" fontId="0" fillId="0" borderId="3" xfId="0" applyNumberFormat="1" applyFill="1" applyBorder="1"/>
    <xf numFmtId="0" fontId="0" fillId="0" borderId="3" xfId="0" applyFill="1" applyBorder="1"/>
    <xf numFmtId="0" fontId="6" fillId="0" borderId="0" xfId="0" applyFont="1" applyFill="1" applyBorder="1" applyAlignment="1">
      <alignment vertical="center"/>
    </xf>
    <xf numFmtId="0" fontId="0" fillId="0" borderId="0" xfId="0" applyProtection="1">
      <protection locked="0"/>
    </xf>
    <xf numFmtId="0" fontId="0" fillId="0" borderId="0" xfId="19" applyFont="1" applyProtection="1">
      <alignment vertical="center"/>
      <protection locked="0"/>
    </xf>
    <xf numFmtId="38" fontId="0" fillId="0" borderId="0" xfId="1" applyFont="1" applyAlignment="1" applyProtection="1">
      <alignment vertical="center"/>
      <protection locked="0"/>
    </xf>
    <xf numFmtId="38" fontId="2" fillId="0" borderId="0" xfId="1" applyFont="1" applyAlignment="1" applyProtection="1">
      <alignment vertical="center"/>
      <protection locked="0"/>
    </xf>
    <xf numFmtId="38" fontId="2" fillId="0" borderId="0" xfId="1" applyFont="1" applyBorder="1" applyAlignment="1" applyProtection="1">
      <alignment horizontal="left" vertical="center"/>
      <protection locked="0"/>
    </xf>
    <xf numFmtId="0" fontId="0" fillId="0" borderId="0" xfId="0" applyAlignment="1" applyProtection="1">
      <alignment vertical="center"/>
      <protection locked="0"/>
    </xf>
    <xf numFmtId="38" fontId="17" fillId="0" borderId="0" xfId="1" applyFont="1" applyAlignment="1" applyProtection="1">
      <alignment horizontal="right" vertical="center"/>
      <protection locked="0"/>
    </xf>
    <xf numFmtId="38" fontId="19" fillId="6" borderId="11" xfId="1" applyFont="1" applyFill="1" applyBorder="1" applyAlignment="1" applyProtection="1">
      <alignment horizontal="center" vertical="center"/>
      <protection locked="0"/>
    </xf>
    <xf numFmtId="38" fontId="19" fillId="0" borderId="0" xfId="1" applyFont="1" applyFill="1" applyBorder="1" applyAlignment="1" applyProtection="1">
      <alignment horizontal="center" vertical="center"/>
      <protection locked="0"/>
    </xf>
    <xf numFmtId="0" fontId="2" fillId="0" borderId="0" xfId="19" applyProtection="1">
      <alignment vertical="center"/>
      <protection locked="0"/>
    </xf>
    <xf numFmtId="38" fontId="0" fillId="0" borderId="0" xfId="1" applyFont="1" applyAlignment="1" applyProtection="1">
      <alignment horizontal="center" vertical="center"/>
      <protection locked="0"/>
    </xf>
    <xf numFmtId="0" fontId="2" fillId="0" borderId="0" xfId="19" applyFont="1" applyProtection="1">
      <alignment vertical="center"/>
      <protection locked="0"/>
    </xf>
    <xf numFmtId="38" fontId="2" fillId="0" borderId="0" xfId="1" applyFont="1" applyAlignment="1" applyProtection="1">
      <alignment horizontal="center" vertical="center"/>
      <protection locked="0"/>
    </xf>
    <xf numFmtId="38" fontId="2" fillId="0" borderId="0" xfId="1" applyFont="1" applyAlignment="1" applyProtection="1">
      <alignment horizontal="left" vertical="center"/>
      <protection locked="0"/>
    </xf>
    <xf numFmtId="0" fontId="2" fillId="0" borderId="0" xfId="19" applyFont="1" applyFill="1" applyProtection="1">
      <alignment vertical="center"/>
      <protection locked="0"/>
    </xf>
    <xf numFmtId="38" fontId="0" fillId="0" borderId="0" xfId="1" applyFont="1" applyFill="1" applyAlignment="1" applyProtection="1">
      <alignment horizontal="center" vertical="center"/>
      <protection locked="0"/>
    </xf>
    <xf numFmtId="38" fontId="2" fillId="0" borderId="0" xfId="1" applyFont="1" applyFill="1" applyAlignment="1" applyProtection="1">
      <alignment horizontal="left" vertical="center"/>
      <protection locked="0"/>
    </xf>
    <xf numFmtId="0" fontId="0" fillId="0" borderId="0" xfId="0" applyFill="1" applyAlignment="1" applyProtection="1">
      <alignment vertical="center"/>
      <protection locked="0"/>
    </xf>
    <xf numFmtId="0" fontId="13" fillId="0" borderId="0" xfId="0" applyFont="1" applyFill="1" applyAlignment="1" applyProtection="1">
      <alignment vertical="center"/>
      <protection locked="0"/>
    </xf>
    <xf numFmtId="0" fontId="2" fillId="0" borderId="31" xfId="19" applyFont="1" applyFill="1" applyBorder="1" applyAlignment="1" applyProtection="1">
      <alignment horizontal="center" vertical="center" shrinkToFit="1"/>
      <protection locked="0"/>
    </xf>
    <xf numFmtId="38" fontId="0" fillId="0" borderId="11" xfId="1" applyFont="1" applyFill="1" applyBorder="1" applyAlignment="1" applyProtection="1">
      <alignment vertical="center" wrapText="1"/>
      <protection locked="0"/>
    </xf>
    <xf numFmtId="38" fontId="2" fillId="0" borderId="32" xfId="1" applyFill="1" applyBorder="1" applyAlignment="1" applyProtection="1">
      <alignment vertical="center"/>
      <protection locked="0"/>
    </xf>
    <xf numFmtId="38" fontId="2" fillId="0" borderId="11" xfId="1" applyFont="1" applyFill="1" applyBorder="1" applyAlignment="1" applyProtection="1">
      <alignment vertical="center" wrapText="1"/>
      <protection locked="0"/>
    </xf>
    <xf numFmtId="0" fontId="0" fillId="0" borderId="0" xfId="0" applyFill="1" applyProtection="1">
      <protection locked="0"/>
    </xf>
    <xf numFmtId="38" fontId="2" fillId="0" borderId="11" xfId="1" applyFont="1" applyFill="1" applyBorder="1" applyAlignment="1" applyProtection="1">
      <alignment horizontal="center" vertical="center" wrapText="1"/>
      <protection locked="0"/>
    </xf>
    <xf numFmtId="0" fontId="0" fillId="0" borderId="11" xfId="0" applyFill="1" applyBorder="1" applyProtection="1">
      <protection locked="0"/>
    </xf>
    <xf numFmtId="0" fontId="0" fillId="0" borderId="32" xfId="0" applyFill="1" applyBorder="1" applyProtection="1">
      <protection locked="0"/>
    </xf>
    <xf numFmtId="0" fontId="12" fillId="0" borderId="34" xfId="0" applyFont="1" applyFill="1" applyBorder="1" applyAlignment="1" applyProtection="1">
      <alignment vertical="center"/>
      <protection locked="0"/>
    </xf>
    <xf numFmtId="0" fontId="0" fillId="0" borderId="35" xfId="0" applyFill="1" applyBorder="1" applyProtection="1">
      <protection locked="0"/>
    </xf>
    <xf numFmtId="0" fontId="0" fillId="0" borderId="36" xfId="0" applyFill="1" applyBorder="1" applyProtection="1">
      <protection locked="0"/>
    </xf>
    <xf numFmtId="0" fontId="2" fillId="0" borderId="43" xfId="19" applyFont="1" applyFill="1" applyBorder="1" applyAlignment="1" applyProtection="1">
      <alignment horizontal="center" vertical="center" shrinkToFit="1"/>
      <protection locked="0"/>
    </xf>
    <xf numFmtId="0" fontId="12" fillId="0" borderId="37" xfId="19" applyFont="1" applyFill="1" applyBorder="1" applyAlignment="1" applyProtection="1">
      <alignment horizontal="left" vertical="center" wrapText="1"/>
      <protection locked="0"/>
    </xf>
    <xf numFmtId="38" fontId="2" fillId="0" borderId="38" xfId="1" applyFill="1" applyBorder="1" applyAlignment="1" applyProtection="1">
      <alignment vertical="center"/>
      <protection locked="0"/>
    </xf>
    <xf numFmtId="0" fontId="0" fillId="0" borderId="37" xfId="19" applyFont="1" applyFill="1" applyBorder="1" applyAlignment="1" applyProtection="1">
      <alignment horizontal="left" vertical="center" wrapText="1" indent="1"/>
      <protection locked="0"/>
    </xf>
    <xf numFmtId="0" fontId="0" fillId="0" borderId="37" xfId="19" applyFont="1" applyFill="1" applyBorder="1" applyAlignment="1" applyProtection="1">
      <alignment horizontal="left" vertical="center" wrapText="1"/>
      <protection locked="0"/>
    </xf>
    <xf numFmtId="0" fontId="12" fillId="0" borderId="37" xfId="19" applyFont="1" applyFill="1" applyBorder="1" applyAlignment="1" applyProtection="1">
      <alignment vertical="center" wrapText="1"/>
      <protection locked="0"/>
    </xf>
    <xf numFmtId="0" fontId="2" fillId="0" borderId="37" xfId="19" applyFont="1" applyFill="1" applyBorder="1" applyAlignment="1" applyProtection="1">
      <alignment vertical="center" wrapText="1"/>
      <protection locked="0"/>
    </xf>
    <xf numFmtId="38" fontId="0" fillId="0" borderId="11" xfId="1" applyFont="1" applyFill="1" applyBorder="1" applyAlignment="1" applyProtection="1">
      <alignment vertical="center" wrapText="1"/>
    </xf>
    <xf numFmtId="38" fontId="2" fillId="0" borderId="32" xfId="1" applyFill="1" applyBorder="1" applyAlignment="1" applyProtection="1">
      <alignment vertical="center"/>
    </xf>
    <xf numFmtId="38" fontId="2" fillId="0" borderId="11" xfId="1" applyFont="1" applyFill="1" applyBorder="1" applyAlignment="1" applyProtection="1">
      <alignment vertical="center" wrapText="1"/>
    </xf>
    <xf numFmtId="38" fontId="2" fillId="0" borderId="32" xfId="1" applyFont="1" applyFill="1" applyBorder="1" applyAlignment="1" applyProtection="1">
      <alignment vertical="center" wrapText="1"/>
    </xf>
    <xf numFmtId="38" fontId="0" fillId="0" borderId="44" xfId="0" applyNumberFormat="1" applyFill="1" applyBorder="1" applyProtection="1"/>
    <xf numFmtId="38" fontId="0" fillId="0" borderId="2" xfId="1" applyFont="1" applyFill="1" applyBorder="1" applyAlignment="1" applyProtection="1">
      <alignment horizontal="center" vertical="center" wrapText="1"/>
    </xf>
    <xf numFmtId="38" fontId="2" fillId="0" borderId="32" xfId="1" applyFont="1" applyFill="1" applyBorder="1" applyAlignment="1" applyProtection="1">
      <alignment vertical="center"/>
    </xf>
    <xf numFmtId="0" fontId="12" fillId="0" borderId="37" xfId="19" applyFont="1" applyFill="1" applyBorder="1" applyAlignment="1" applyProtection="1">
      <alignment vertical="center" wrapText="1"/>
    </xf>
    <xf numFmtId="38" fontId="2" fillId="0" borderId="44" xfId="1" applyFont="1" applyFill="1" applyBorder="1" applyAlignment="1" applyProtection="1">
      <alignment vertical="center" wrapText="1"/>
    </xf>
    <xf numFmtId="0" fontId="0" fillId="0" borderId="46" xfId="19" applyFont="1" applyFill="1" applyBorder="1" applyAlignment="1" applyProtection="1">
      <alignment horizontal="center" vertical="center"/>
      <protection locked="0"/>
    </xf>
    <xf numFmtId="38" fontId="0" fillId="0" borderId="47" xfId="1" applyFont="1" applyFill="1" applyBorder="1" applyAlignment="1" applyProtection="1">
      <alignment horizontal="center" vertical="center" wrapText="1"/>
      <protection locked="0"/>
    </xf>
    <xf numFmtId="38" fontId="2" fillId="0" borderId="47" xfId="1" applyFont="1" applyFill="1" applyBorder="1" applyAlignment="1" applyProtection="1">
      <alignment horizontal="center" vertical="center" wrapText="1"/>
      <protection locked="0"/>
    </xf>
    <xf numFmtId="0" fontId="2" fillId="0" borderId="36" xfId="19" applyFont="1" applyFill="1" applyBorder="1" applyAlignment="1" applyProtection="1">
      <alignment horizontal="center" vertical="center" shrinkToFit="1"/>
      <protection locked="0"/>
    </xf>
    <xf numFmtId="0" fontId="0" fillId="0" borderId="37" xfId="19" applyFont="1" applyFill="1" applyBorder="1" applyAlignment="1" applyProtection="1">
      <alignment horizontal="left" vertical="center" wrapText="1" indent="2"/>
      <protection locked="0"/>
    </xf>
    <xf numFmtId="0" fontId="2" fillId="0" borderId="37" xfId="19" applyFont="1" applyFill="1" applyBorder="1" applyAlignment="1" applyProtection="1">
      <alignment horizontal="left" vertical="center" wrapText="1" indent="2"/>
      <protection locked="0"/>
    </xf>
    <xf numFmtId="0" fontId="4" fillId="0" borderId="37" xfId="0" applyFont="1" applyFill="1" applyBorder="1" applyAlignment="1" applyProtection="1">
      <alignment horizontal="right" vertical="center" wrapText="1" shrinkToFit="1"/>
      <protection locked="0"/>
    </xf>
    <xf numFmtId="0" fontId="4" fillId="0" borderId="37" xfId="0" applyFont="1" applyFill="1" applyBorder="1" applyAlignment="1" applyProtection="1">
      <alignment horizontal="center" vertical="center" wrapText="1" shrinkToFit="1"/>
      <protection locked="0"/>
    </xf>
    <xf numFmtId="0" fontId="0" fillId="0" borderId="37" xfId="19" applyFont="1" applyFill="1" applyBorder="1" applyAlignment="1" applyProtection="1">
      <alignment vertical="center" wrapText="1"/>
      <protection locked="0"/>
    </xf>
    <xf numFmtId="0" fontId="0" fillId="0" borderId="37" xfId="19" applyFont="1" applyFill="1" applyBorder="1" applyAlignment="1" applyProtection="1">
      <alignment vertical="center" wrapText="1"/>
    </xf>
    <xf numFmtId="0" fontId="0" fillId="0" borderId="37" xfId="0" applyFill="1" applyBorder="1" applyProtection="1">
      <protection locked="0"/>
    </xf>
    <xf numFmtId="0" fontId="0" fillId="0" borderId="38" xfId="0" applyFill="1" applyBorder="1" applyProtection="1">
      <protection locked="0"/>
    </xf>
    <xf numFmtId="0" fontId="6" fillId="0" borderId="48" xfId="0" applyFont="1" applyFill="1" applyBorder="1" applyAlignment="1" applyProtection="1">
      <alignment vertical="center"/>
      <protection locked="0"/>
    </xf>
    <xf numFmtId="38" fontId="0" fillId="0" borderId="49" xfId="0" applyNumberFormat="1" applyFill="1" applyBorder="1" applyProtection="1"/>
    <xf numFmtId="0" fontId="0" fillId="0" borderId="50" xfId="0" applyFill="1" applyBorder="1" applyProtection="1">
      <protection locked="0"/>
    </xf>
    <xf numFmtId="0" fontId="5" fillId="0" borderId="1" xfId="0" applyFont="1" applyBorder="1" applyAlignment="1" applyProtection="1">
      <alignment horizontal="center" vertical="center"/>
      <protection locked="0"/>
    </xf>
    <xf numFmtId="3" fontId="5" fillId="0" borderId="4" xfId="0" applyNumberFormat="1" applyFont="1" applyBorder="1" applyAlignment="1" applyProtection="1">
      <alignment horizontal="centerContinuous" vertical="center"/>
      <protection locked="0"/>
    </xf>
    <xf numFmtId="3" fontId="5" fillId="0" borderId="22" xfId="0" applyNumberFormat="1" applyFont="1" applyBorder="1" applyAlignment="1" applyProtection="1">
      <alignment horizontal="centerContinuous"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Continuous" vertical="center"/>
      <protection locked="0"/>
    </xf>
    <xf numFmtId="0" fontId="5" fillId="0" borderId="0" xfId="0" applyFont="1" applyBorder="1" applyAlignment="1" applyProtection="1">
      <alignment horizontal="centerContinuous" vertical="center"/>
      <protection locked="0"/>
    </xf>
    <xf numFmtId="0" fontId="5" fillId="0" borderId="13" xfId="0" applyFont="1" applyBorder="1" applyAlignment="1" applyProtection="1">
      <alignment horizontal="centerContinuous"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3" xfId="0" applyFont="1" applyBorder="1" applyAlignment="1" applyProtection="1">
      <alignment vertical="center"/>
      <protection locked="0"/>
    </xf>
    <xf numFmtId="0" fontId="4" fillId="0" borderId="5" xfId="0" applyFont="1" applyBorder="1" applyAlignment="1" applyProtection="1">
      <alignment vertical="center"/>
      <protection locked="0"/>
    </xf>
    <xf numFmtId="0" fontId="5" fillId="0" borderId="6"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5" fillId="0" borderId="7" xfId="0" applyFont="1" applyBorder="1" applyAlignment="1" applyProtection="1">
      <alignment horizontal="right" vertical="center" shrinkToFit="1"/>
      <protection locked="0"/>
    </xf>
    <xf numFmtId="0" fontId="4" fillId="0" borderId="13" xfId="0" applyFont="1" applyBorder="1" applyAlignment="1" applyProtection="1">
      <alignment vertical="center" shrinkToFit="1"/>
      <protection locked="0"/>
    </xf>
    <xf numFmtId="0" fontId="6" fillId="0" borderId="6" xfId="0" applyFont="1" applyBorder="1" applyAlignment="1" applyProtection="1">
      <alignment vertical="center"/>
      <protection locked="0"/>
    </xf>
    <xf numFmtId="3" fontId="4" fillId="0" borderId="14" xfId="0" applyNumberFormat="1"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7" fillId="0" borderId="6" xfId="0" applyFont="1" applyBorder="1" applyAlignment="1" applyProtection="1">
      <alignment vertical="center"/>
      <protection locked="0"/>
    </xf>
    <xf numFmtId="3" fontId="5" fillId="0" borderId="3" xfId="0" applyNumberFormat="1" applyFont="1" applyBorder="1" applyAlignment="1" applyProtection="1">
      <alignment horizontal="righ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6" xfId="0" applyFont="1" applyBorder="1" applyAlignment="1" applyProtection="1">
      <alignment vertical="center"/>
      <protection locked="0"/>
    </xf>
    <xf numFmtId="3" fontId="4" fillId="0" borderId="7" xfId="0" applyNumberFormat="1" applyFont="1" applyBorder="1" applyAlignment="1" applyProtection="1">
      <alignment vertical="center"/>
      <protection locked="0"/>
    </xf>
    <xf numFmtId="0" fontId="4" fillId="0" borderId="1" xfId="0" applyFont="1" applyBorder="1" applyAlignment="1" applyProtection="1">
      <alignment vertical="center"/>
      <protection locked="0"/>
    </xf>
    <xf numFmtId="3" fontId="4" fillId="0" borderId="2" xfId="0" applyNumberFormat="1" applyFont="1" applyBorder="1" applyAlignment="1" applyProtection="1">
      <alignment vertical="center"/>
      <protection locked="0"/>
    </xf>
    <xf numFmtId="0" fontId="7" fillId="0" borderId="8"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3" fontId="5" fillId="0" borderId="6" xfId="0" applyNumberFormat="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4" fillId="0" borderId="19"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 fontId="4" fillId="0" borderId="0" xfId="0" applyNumberFormat="1"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0" borderId="14" xfId="0" applyFont="1" applyBorder="1" applyAlignment="1" applyProtection="1">
      <alignment vertical="center"/>
      <protection locked="0"/>
    </xf>
    <xf numFmtId="3" fontId="5" fillId="0" borderId="0" xfId="0" applyNumberFormat="1" applyFont="1" applyBorder="1" applyAlignment="1" applyProtection="1">
      <alignment horizontal="right" vertical="center"/>
      <protection locked="0"/>
    </xf>
    <xf numFmtId="0" fontId="4" fillId="0" borderId="0" xfId="0" applyFont="1" applyAlignment="1" applyProtection="1">
      <protection locked="0"/>
    </xf>
    <xf numFmtId="0" fontId="7" fillId="0" borderId="14"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3" fontId="4" fillId="0" borderId="14" xfId="1"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4" fillId="0" borderId="0" xfId="0" applyFont="1" applyAlignment="1" applyProtection="1">
      <alignment horizontal="left" vertical="center" indent="1"/>
      <protection locked="0"/>
    </xf>
    <xf numFmtId="0" fontId="7" fillId="0" borderId="14" xfId="0" applyFont="1" applyBorder="1" applyAlignment="1" applyProtection="1">
      <alignment horizontal="center" vertical="center"/>
      <protection locked="0"/>
    </xf>
    <xf numFmtId="3" fontId="7" fillId="0" borderId="14" xfId="0" applyNumberFormat="1" applyFont="1" applyBorder="1" applyAlignment="1" applyProtection="1">
      <alignment vertical="center"/>
      <protection locked="0"/>
    </xf>
    <xf numFmtId="0" fontId="4" fillId="0" borderId="25"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4" fillId="0" borderId="0" xfId="0" applyFont="1" applyAlignment="1" applyProtection="1">
      <alignment horizontal="left" vertical="center" indent="2"/>
      <protection locked="0"/>
    </xf>
    <xf numFmtId="3" fontId="4" fillId="0" borderId="16" xfId="0" applyNumberFormat="1" applyFont="1" applyBorder="1" applyAlignment="1" applyProtection="1">
      <alignment vertical="center"/>
      <protection locked="0"/>
    </xf>
    <xf numFmtId="0" fontId="4" fillId="0" borderId="26" xfId="0" applyFont="1" applyBorder="1" applyAlignment="1" applyProtection="1">
      <alignment vertical="center"/>
      <protection locked="0"/>
    </xf>
    <xf numFmtId="0" fontId="7" fillId="0" borderId="24" xfId="0" applyFont="1" applyBorder="1" applyAlignment="1" applyProtection="1">
      <alignment horizontal="center" vertical="center"/>
      <protection locked="0"/>
    </xf>
    <xf numFmtId="0" fontId="4" fillId="0" borderId="21"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horizontal="left"/>
      <protection locked="0"/>
    </xf>
    <xf numFmtId="176" fontId="4" fillId="0" borderId="0" xfId="0" applyNumberFormat="1" applyFont="1" applyBorder="1" applyAlignment="1" applyProtection="1">
      <alignment vertical="center"/>
      <protection locked="0"/>
    </xf>
    <xf numFmtId="0" fontId="4" fillId="0" borderId="2" xfId="0" applyFont="1" applyBorder="1" applyAlignment="1" applyProtection="1">
      <alignment vertical="center"/>
      <protection locked="0"/>
    </xf>
    <xf numFmtId="38" fontId="4" fillId="0" borderId="9" xfId="1"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3" fontId="7" fillId="0" borderId="0" xfId="0" applyNumberFormat="1"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3" fontId="6" fillId="0" borderId="0" xfId="0" applyNumberFormat="1" applyFont="1" applyBorder="1" applyAlignment="1" applyProtection="1">
      <alignment vertical="center"/>
      <protection locked="0"/>
    </xf>
    <xf numFmtId="0" fontId="5" fillId="0" borderId="0" xfId="0" applyFont="1" applyBorder="1" applyAlignment="1" applyProtection="1">
      <alignment horizontal="left"/>
      <protection locked="0"/>
    </xf>
    <xf numFmtId="176" fontId="5" fillId="0" borderId="0" xfId="0" applyNumberFormat="1" applyFont="1" applyBorder="1" applyAlignment="1" applyProtection="1">
      <alignment vertical="center"/>
      <protection locked="0"/>
    </xf>
    <xf numFmtId="0" fontId="5" fillId="0" borderId="0" xfId="0" applyFont="1" applyBorder="1" applyAlignment="1" applyProtection="1">
      <alignment horizontal="left" vertical="top"/>
      <protection locked="0"/>
    </xf>
    <xf numFmtId="0" fontId="4" fillId="0" borderId="9" xfId="0" applyFont="1" applyBorder="1" applyAlignment="1" applyProtection="1">
      <alignment vertical="center" shrinkToFit="1"/>
      <protection locked="0"/>
    </xf>
    <xf numFmtId="0" fontId="15" fillId="0" borderId="0" xfId="0" applyFont="1" applyAlignment="1" applyProtection="1">
      <alignment vertical="center"/>
      <protection locked="0"/>
    </xf>
    <xf numFmtId="0" fontId="4" fillId="0" borderId="2" xfId="0" applyFont="1" applyBorder="1" applyAlignment="1" applyProtection="1">
      <alignment vertical="center" shrinkToFit="1"/>
      <protection locked="0"/>
    </xf>
    <xf numFmtId="0" fontId="4" fillId="0" borderId="0" xfId="0" applyFont="1" applyProtection="1">
      <protection locked="0"/>
    </xf>
    <xf numFmtId="0" fontId="22" fillId="0" borderId="11" xfId="2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23" fillId="0" borderId="11" xfId="20" applyFont="1" applyFill="1" applyBorder="1" applyAlignment="1" applyProtection="1">
      <alignment vertical="center" wrapText="1"/>
      <protection locked="0"/>
    </xf>
    <xf numFmtId="0" fontId="22" fillId="0" borderId="11" xfId="20" applyFont="1" applyFill="1" applyBorder="1" applyAlignment="1" applyProtection="1">
      <alignment horizontal="center" vertical="center" wrapText="1"/>
      <protection locked="0"/>
    </xf>
    <xf numFmtId="0" fontId="22" fillId="0" borderId="11" xfId="20" applyFont="1" applyBorder="1" applyAlignment="1" applyProtection="1">
      <alignment vertical="center" wrapText="1"/>
      <protection locked="0"/>
    </xf>
    <xf numFmtId="0" fontId="24" fillId="0" borderId="11" xfId="18" applyFont="1" applyFill="1" applyBorder="1" applyAlignment="1" applyProtection="1">
      <alignment vertical="center" wrapText="1"/>
      <protection locked="0"/>
    </xf>
    <xf numFmtId="0" fontId="25" fillId="0" borderId="11" xfId="18" applyFont="1" applyFill="1" applyBorder="1" applyAlignment="1" applyProtection="1">
      <alignment horizontal="left" vertical="center" wrapText="1"/>
      <protection locked="0"/>
    </xf>
    <xf numFmtId="0" fontId="22" fillId="0" borderId="11" xfId="20" applyFont="1" applyFill="1" applyBorder="1" applyAlignment="1" applyProtection="1">
      <alignment horizontal="left" vertical="center" wrapText="1"/>
      <protection locked="0"/>
    </xf>
    <xf numFmtId="0" fontId="24" fillId="0" borderId="11" xfId="18" applyFont="1" applyBorder="1" applyAlignment="1" applyProtection="1">
      <alignment vertical="center" wrapText="1"/>
      <protection locked="0"/>
    </xf>
    <xf numFmtId="0" fontId="24" fillId="0" borderId="11" xfId="18" applyFont="1" applyBorder="1" applyAlignment="1" applyProtection="1">
      <alignment vertical="center"/>
      <protection locked="0"/>
    </xf>
    <xf numFmtId="38" fontId="4" fillId="0" borderId="0" xfId="0" applyNumberFormat="1" applyFont="1" applyBorder="1" applyAlignment="1" applyProtection="1">
      <alignment vertical="center"/>
    </xf>
    <xf numFmtId="0" fontId="7" fillId="0" borderId="14" xfId="0" applyFont="1" applyBorder="1" applyAlignment="1" applyProtection="1">
      <alignment horizontal="left" vertical="center"/>
    </xf>
    <xf numFmtId="0" fontId="4" fillId="0" borderId="0" xfId="0" applyFont="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center"/>
      <protection locked="0"/>
    </xf>
    <xf numFmtId="0" fontId="28" fillId="4" borderId="37" xfId="0" applyFont="1" applyFill="1" applyBorder="1" applyAlignment="1">
      <alignment vertical="center"/>
    </xf>
    <xf numFmtId="0" fontId="0" fillId="0" borderId="42" xfId="19" applyFont="1" applyFill="1" applyBorder="1" applyAlignment="1">
      <alignment horizontal="center" vertical="center"/>
    </xf>
    <xf numFmtId="0" fontId="4" fillId="0" borderId="3"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3" fontId="5" fillId="0" borderId="3" xfId="0" applyNumberFormat="1" applyFont="1" applyBorder="1" applyAlignment="1" applyProtection="1">
      <alignment vertical="center"/>
      <protection locked="0"/>
    </xf>
    <xf numFmtId="3" fontId="5" fillId="0" borderId="10" xfId="0" applyNumberFormat="1" applyFont="1" applyBorder="1" applyAlignment="1" applyProtection="1">
      <alignment horizontal="right" vertical="center"/>
    </xf>
    <xf numFmtId="0" fontId="0" fillId="0" borderId="42" xfId="19" applyFont="1" applyFill="1" applyBorder="1" applyAlignment="1" applyProtection="1">
      <alignment horizontal="center" vertical="center"/>
      <protection locked="0"/>
    </xf>
    <xf numFmtId="38" fontId="2" fillId="0" borderId="49" xfId="1" applyFont="1" applyFill="1" applyBorder="1" applyAlignment="1" applyProtection="1">
      <alignment vertical="center" wrapText="1"/>
    </xf>
    <xf numFmtId="38" fontId="2" fillId="0" borderId="50" xfId="1" applyFill="1" applyBorder="1" applyAlignment="1" applyProtection="1">
      <alignment vertical="center"/>
      <protection locked="0"/>
    </xf>
    <xf numFmtId="0" fontId="0" fillId="2" borderId="37" xfId="19" applyFont="1" applyFill="1" applyBorder="1" applyAlignment="1">
      <alignment horizontal="left" vertical="center" wrapText="1" indent="2"/>
    </xf>
    <xf numFmtId="0" fontId="0" fillId="3" borderId="37" xfId="19" applyFont="1" applyFill="1" applyBorder="1" applyAlignment="1">
      <alignment horizontal="left" vertical="center" wrapText="1" indent="2"/>
    </xf>
    <xf numFmtId="0" fontId="0" fillId="0" borderId="37" xfId="19" applyFont="1" applyFill="1" applyBorder="1" applyAlignment="1">
      <alignment horizontal="left" vertical="center" wrapText="1" indent="4"/>
    </xf>
    <xf numFmtId="0" fontId="0" fillId="0" borderId="37" xfId="19" applyFont="1" applyFill="1" applyBorder="1" applyAlignment="1">
      <alignment horizontal="left" vertical="center" indent="4" shrinkToFit="1"/>
    </xf>
    <xf numFmtId="0" fontId="2" fillId="0" borderId="37" xfId="19" applyFont="1" applyFill="1" applyBorder="1" applyAlignment="1">
      <alignment horizontal="left" vertical="center" wrapText="1" indent="4"/>
    </xf>
    <xf numFmtId="0" fontId="0" fillId="0" borderId="37" xfId="19" applyFont="1" applyFill="1" applyBorder="1" applyAlignment="1" applyProtection="1">
      <alignment horizontal="left" vertical="center" wrapText="1" indent="3"/>
      <protection locked="0"/>
    </xf>
    <xf numFmtId="0" fontId="0" fillId="0" borderId="37" xfId="19" applyFont="1" applyFill="1" applyBorder="1" applyAlignment="1" applyProtection="1">
      <alignment horizontal="left" vertical="center" indent="3" shrinkToFit="1"/>
      <protection locked="0"/>
    </xf>
    <xf numFmtId="0" fontId="4" fillId="0" borderId="0" xfId="0" applyFont="1" applyBorder="1" applyAlignment="1" applyProtection="1">
      <alignment vertical="center"/>
      <protection locked="0"/>
    </xf>
    <xf numFmtId="38" fontId="22" fillId="0" borderId="11" xfId="1" applyFont="1" applyFill="1" applyBorder="1" applyAlignment="1">
      <alignment vertical="center" wrapText="1"/>
    </xf>
    <xf numFmtId="38" fontId="27" fillId="0" borderId="11" xfId="1" applyFont="1" applyFill="1" applyBorder="1" applyAlignment="1">
      <alignment vertical="center" wrapText="1"/>
    </xf>
    <xf numFmtId="38" fontId="29" fillId="0" borderId="11" xfId="1" applyFont="1" applyFill="1" applyBorder="1" applyAlignment="1">
      <alignment vertical="center" wrapText="1"/>
    </xf>
    <xf numFmtId="0" fontId="4" fillId="0" borderId="0" xfId="0" applyFont="1" applyAlignment="1" applyProtection="1">
      <alignment vertical="center"/>
      <protection locked="0"/>
    </xf>
    <xf numFmtId="0" fontId="4" fillId="0" borderId="0" xfId="0" applyFont="1" applyAlignment="1" applyProtection="1">
      <alignment vertical="center"/>
      <protection locked="0"/>
    </xf>
    <xf numFmtId="0" fontId="0" fillId="0" borderId="0" xfId="0" applyFont="1" applyAlignment="1" applyProtection="1">
      <alignment vertical="center"/>
      <protection locked="0"/>
    </xf>
    <xf numFmtId="38" fontId="0" fillId="0" borderId="11" xfId="1" applyFont="1" applyFill="1" applyBorder="1" applyProtection="1">
      <protection locked="0"/>
    </xf>
    <xf numFmtId="3" fontId="4" fillId="0" borderId="14" xfId="1" applyNumberFormat="1" applyFont="1" applyBorder="1" applyAlignment="1" applyProtection="1">
      <alignment vertical="center" wrapText="1"/>
    </xf>
    <xf numFmtId="0" fontId="4" fillId="0" borderId="0" xfId="0" applyFont="1" applyAlignment="1" applyProtection="1">
      <alignment vertical="center"/>
      <protection locked="0"/>
    </xf>
    <xf numFmtId="0" fontId="4" fillId="0" borderId="0" xfId="0" applyFont="1" applyAlignment="1" applyProtection="1">
      <alignment vertical="top" wrapText="1"/>
      <protection locked="0"/>
    </xf>
    <xf numFmtId="0" fontId="4" fillId="0" borderId="0" xfId="0" applyFont="1" applyAlignment="1">
      <alignment vertical="center"/>
    </xf>
    <xf numFmtId="0" fontId="4" fillId="0" borderId="0" xfId="0" applyFont="1" applyAlignment="1">
      <alignment vertical="top" wrapText="1"/>
    </xf>
    <xf numFmtId="0" fontId="51" fillId="0" borderId="11" xfId="53" applyFont="1" applyFill="1" applyBorder="1" applyAlignment="1">
      <alignment horizontal="left" vertical="center" wrapText="1"/>
    </xf>
    <xf numFmtId="0" fontId="50" fillId="0" borderId="11" xfId="53" applyFont="1" applyFill="1" applyBorder="1" applyAlignment="1">
      <alignment horizontal="left" vertical="center" wrapText="1"/>
    </xf>
    <xf numFmtId="0" fontId="50" fillId="0" borderId="2" xfId="53" applyFont="1" applyFill="1" applyBorder="1" applyAlignment="1">
      <alignment horizontal="left" vertical="center" wrapText="1"/>
    </xf>
    <xf numFmtId="9" fontId="4" fillId="0" borderId="11" xfId="1" applyNumberFormat="1" applyFont="1" applyFill="1" applyBorder="1" applyAlignment="1" applyProtection="1">
      <alignment vertical="center" shrinkToFit="1"/>
    </xf>
    <xf numFmtId="9" fontId="2" fillId="0" borderId="33" xfId="1" applyNumberFormat="1" applyFill="1" applyBorder="1" applyAlignment="1" applyProtection="1">
      <alignment vertical="center"/>
    </xf>
    <xf numFmtId="9" fontId="4" fillId="0" borderId="11" xfId="1" applyNumberFormat="1" applyFont="1" applyFill="1" applyBorder="1" applyAlignment="1" applyProtection="1">
      <alignment vertical="center" wrapText="1"/>
    </xf>
    <xf numFmtId="0" fontId="4" fillId="0" borderId="0" xfId="0" applyFont="1" applyBorder="1" applyAlignment="1" applyProtection="1">
      <alignment vertical="center"/>
    </xf>
    <xf numFmtId="0" fontId="5" fillId="0" borderId="4"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0" xfId="0" applyFont="1" applyAlignment="1" applyProtection="1">
      <alignment vertical="center"/>
      <protection locked="0"/>
    </xf>
    <xf numFmtId="0" fontId="5" fillId="0" borderId="4" xfId="0" applyFont="1" applyBorder="1" applyAlignment="1" applyProtection="1">
      <alignment horizontal="center" vertical="center"/>
      <protection locked="0"/>
    </xf>
    <xf numFmtId="0" fontId="4" fillId="0" borderId="0" xfId="0" applyFont="1" applyAlignment="1">
      <alignment vertical="center"/>
    </xf>
    <xf numFmtId="0" fontId="5" fillId="0" borderId="9" xfId="0" applyFont="1" applyBorder="1" applyAlignment="1" applyProtection="1">
      <alignment horizontal="center" vertical="center"/>
      <protection locked="0"/>
    </xf>
    <xf numFmtId="0" fontId="52" fillId="0" borderId="2" xfId="0" applyFont="1" applyBorder="1" applyAlignment="1" applyProtection="1">
      <alignment horizontal="right" vertical="center"/>
      <protection locked="0"/>
    </xf>
    <xf numFmtId="0" fontId="5" fillId="0" borderId="13" xfId="0" applyFont="1" applyBorder="1" applyAlignment="1" applyProtection="1">
      <alignment horizontal="right" vertical="center" shrinkToFit="1"/>
      <protection locked="0"/>
    </xf>
    <xf numFmtId="0" fontId="5" fillId="0" borderId="13" xfId="0" applyFont="1" applyBorder="1" applyAlignment="1" applyProtection="1">
      <alignment vertical="center" shrinkToFit="1"/>
      <protection locked="0"/>
    </xf>
    <xf numFmtId="38" fontId="4" fillId="0" borderId="9" xfId="1" applyFont="1" applyBorder="1" applyAlignment="1" applyProtection="1">
      <alignment vertical="center" shrinkToFit="1"/>
    </xf>
    <xf numFmtId="0" fontId="7" fillId="0" borderId="0" xfId="0" applyFont="1" applyBorder="1" applyAlignment="1" applyProtection="1">
      <alignment vertical="center" shrinkToFit="1"/>
      <protection locked="0"/>
    </xf>
    <xf numFmtId="0" fontId="7" fillId="0" borderId="0" xfId="0" applyFont="1" applyBorder="1" applyAlignment="1" applyProtection="1">
      <alignment horizontal="center" vertical="center" shrinkToFit="1"/>
      <protection locked="0"/>
    </xf>
    <xf numFmtId="0" fontId="7" fillId="0" borderId="0" xfId="0" applyFont="1" applyBorder="1" applyAlignment="1" applyProtection="1">
      <alignment vertical="center"/>
      <protection locked="0"/>
    </xf>
    <xf numFmtId="0" fontId="0" fillId="0" borderId="48" xfId="19" applyFont="1" applyFill="1" applyBorder="1" applyAlignment="1" applyProtection="1">
      <alignment vertical="center" wrapText="1"/>
      <protection locked="0"/>
    </xf>
    <xf numFmtId="0" fontId="7" fillId="0" borderId="0" xfId="0" applyFont="1" applyBorder="1" applyAlignment="1">
      <alignment vertical="center"/>
    </xf>
    <xf numFmtId="0" fontId="0" fillId="4" borderId="37" xfId="19" applyFont="1" applyFill="1" applyBorder="1" applyAlignment="1">
      <alignment vertical="center" wrapText="1"/>
    </xf>
    <xf numFmtId="0" fontId="4" fillId="0" borderId="6"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protection locked="0"/>
    </xf>
    <xf numFmtId="38" fontId="2" fillId="0" borderId="67" xfId="1" applyFont="1" applyFill="1" applyBorder="1" applyAlignment="1" applyProtection="1">
      <alignment horizontal="center" vertical="center" wrapText="1"/>
      <protection locked="0"/>
    </xf>
    <xf numFmtId="38" fontId="0" fillId="0" borderId="4" xfId="1" applyFont="1" applyFill="1" applyBorder="1" applyAlignment="1" applyProtection="1">
      <alignment vertical="center" wrapText="1"/>
    </xf>
    <xf numFmtId="38" fontId="2" fillId="0" borderId="4" xfId="1" applyFont="1" applyFill="1" applyBorder="1" applyAlignment="1" applyProtection="1">
      <alignment vertical="center" wrapText="1"/>
      <protection locked="0"/>
    </xf>
    <xf numFmtId="38" fontId="2" fillId="0" borderId="4" xfId="1" applyFont="1" applyFill="1" applyBorder="1" applyAlignment="1" applyProtection="1">
      <alignment vertical="center" wrapText="1"/>
    </xf>
    <xf numFmtId="9" fontId="4" fillId="0" borderId="4" xfId="1" applyNumberFormat="1" applyFont="1" applyFill="1" applyBorder="1" applyAlignment="1" applyProtection="1">
      <alignment vertical="center" wrapText="1"/>
    </xf>
    <xf numFmtId="9" fontId="2" fillId="0" borderId="4" xfId="1" applyNumberFormat="1" applyFill="1" applyBorder="1" applyAlignment="1" applyProtection="1">
      <alignment vertical="center" wrapText="1"/>
    </xf>
    <xf numFmtId="0" fontId="0" fillId="0" borderId="4" xfId="0" applyFill="1" applyBorder="1" applyProtection="1">
      <protection locked="0"/>
    </xf>
    <xf numFmtId="38" fontId="0" fillId="0" borderId="4" xfId="1" applyFont="1" applyFill="1" applyBorder="1" applyProtection="1">
      <protection locked="0"/>
    </xf>
    <xf numFmtId="38" fontId="0" fillId="0" borderId="68" xfId="0" applyNumberFormat="1" applyFill="1" applyBorder="1" applyProtection="1"/>
    <xf numFmtId="38" fontId="0" fillId="0" borderId="1" xfId="1" applyFont="1" applyFill="1" applyBorder="1" applyAlignment="1" applyProtection="1">
      <alignment horizontal="center" vertical="center" wrapText="1"/>
    </xf>
    <xf numFmtId="38" fontId="0" fillId="0" borderId="4" xfId="1" applyFont="1" applyFill="1" applyBorder="1" applyAlignment="1" applyProtection="1">
      <alignment vertical="center" wrapText="1"/>
      <protection locked="0"/>
    </xf>
    <xf numFmtId="38" fontId="2" fillId="0" borderId="68" xfId="1" applyFont="1" applyFill="1" applyBorder="1" applyAlignment="1" applyProtection="1">
      <alignment vertical="center" wrapText="1"/>
    </xf>
    <xf numFmtId="9" fontId="4" fillId="0" borderId="32" xfId="1" applyNumberFormat="1" applyFont="1" applyFill="1" applyBorder="1" applyAlignment="1" applyProtection="1">
      <alignment vertical="center" wrapText="1"/>
    </xf>
    <xf numFmtId="0" fontId="0" fillId="0" borderId="69" xfId="0" applyFill="1" applyBorder="1" applyProtection="1">
      <protection locked="0"/>
    </xf>
    <xf numFmtId="0" fontId="0" fillId="0" borderId="31" xfId="0" applyFill="1" applyBorder="1" applyProtection="1">
      <protection locked="0"/>
    </xf>
    <xf numFmtId="0" fontId="7" fillId="0" borderId="0" xfId="0" applyFont="1" applyBorder="1" applyAlignment="1" applyProtection="1">
      <alignment horizontal="left" vertical="top" wrapText="1"/>
      <protection locked="0"/>
    </xf>
    <xf numFmtId="0" fontId="5" fillId="0" borderId="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52" fillId="0" borderId="2" xfId="0" applyFont="1" applyBorder="1" applyAlignment="1" applyProtection="1">
      <alignment horizontal="center" vertical="center" wrapText="1"/>
      <protection locked="0"/>
    </xf>
    <xf numFmtId="0" fontId="52" fillId="0" borderId="9"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7"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5" fillId="0" borderId="2" xfId="0" applyFont="1" applyBorder="1" applyAlignment="1" applyProtection="1">
      <alignment horizontal="center" vertical="center"/>
      <protection locked="0"/>
    </xf>
    <xf numFmtId="0" fontId="4" fillId="0" borderId="7" xfId="0" applyFont="1" applyBorder="1" applyAlignment="1" applyProtection="1">
      <alignment vertical="center"/>
      <protection locked="0"/>
    </xf>
    <xf numFmtId="0" fontId="4" fillId="0" borderId="9" xfId="0" applyFont="1" applyBorder="1" applyAlignment="1" applyProtection="1">
      <alignment vertical="center"/>
      <protection locked="0"/>
    </xf>
    <xf numFmtId="0" fontId="5" fillId="0" borderId="5"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5" fillId="0" borderId="1" xfId="0" applyFont="1" applyBorder="1" applyAlignment="1" applyProtection="1">
      <alignment horizontal="center" vertical="center" wrapText="1"/>
      <protection locked="0"/>
    </xf>
    <xf numFmtId="0" fontId="4" fillId="0" borderId="6"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5" fillId="0" borderId="2" xfId="0" applyFont="1" applyBorder="1" applyAlignment="1" applyProtection="1">
      <alignment vertical="top" wrapText="1"/>
      <protection locked="0"/>
    </xf>
    <xf numFmtId="0" fontId="4" fillId="0" borderId="7" xfId="0" applyFont="1" applyBorder="1" applyAlignment="1" applyProtection="1">
      <alignment vertical="top"/>
      <protection locked="0"/>
    </xf>
    <xf numFmtId="0" fontId="5" fillId="0" borderId="1" xfId="0" applyFont="1" applyBorder="1" applyAlignment="1" applyProtection="1">
      <alignment vertical="top" wrapText="1"/>
      <protection locked="0"/>
    </xf>
    <xf numFmtId="0" fontId="4" fillId="0" borderId="6" xfId="0" applyFont="1" applyBorder="1" applyAlignment="1" applyProtection="1">
      <alignment vertical="top"/>
      <protection locked="0"/>
    </xf>
    <xf numFmtId="0" fontId="4" fillId="0" borderId="9" xfId="0" applyFont="1" applyBorder="1" applyAlignment="1" applyProtection="1">
      <alignment vertical="top"/>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indent="3"/>
      <protection locked="0"/>
    </xf>
    <xf numFmtId="0" fontId="4" fillId="0" borderId="0" xfId="0" applyFont="1" applyAlignment="1" applyProtection="1">
      <alignment horizontal="left" vertical="center" wrapText="1" shrinkToFit="1"/>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indent="1"/>
      <protection locked="0"/>
    </xf>
    <xf numFmtId="0" fontId="18" fillId="0" borderId="19"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3" xfId="0" applyFont="1" applyBorder="1" applyAlignment="1" applyProtection="1">
      <alignment horizontal="center" vertical="center"/>
    </xf>
    <xf numFmtId="0" fontId="4" fillId="0" borderId="0" xfId="0" applyFont="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protection locked="0"/>
    </xf>
    <xf numFmtId="3" fontId="4" fillId="0" borderId="22" xfId="0" applyNumberFormat="1" applyFont="1" applyBorder="1" applyAlignment="1" applyProtection="1">
      <alignment horizontal="center" vertical="center"/>
      <protection locked="0"/>
    </xf>
    <xf numFmtId="0" fontId="4" fillId="0" borderId="0" xfId="0" applyFont="1" applyAlignment="1" applyProtection="1">
      <alignment horizontal="left" vertical="center" indent="3"/>
      <protection locked="0"/>
    </xf>
    <xf numFmtId="0" fontId="4" fillId="0" borderId="4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9"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4" fillId="0" borderId="19"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19"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27" fillId="0" borderId="31" xfId="0" applyFont="1" applyFill="1" applyBorder="1" applyAlignment="1" applyProtection="1">
      <alignment horizontal="left" vertical="center" wrapText="1"/>
    </xf>
    <xf numFmtId="0" fontId="27" fillId="0" borderId="69" xfId="0" applyFont="1" applyFill="1" applyBorder="1" applyAlignment="1" applyProtection="1">
      <alignment horizontal="left" vertical="center" wrapText="1"/>
    </xf>
    <xf numFmtId="38" fontId="0" fillId="0" borderId="0" xfId="1" applyFont="1" applyAlignment="1" applyProtection="1">
      <alignment horizontal="center" vertical="center"/>
    </xf>
    <xf numFmtId="38" fontId="2" fillId="0" borderId="0" xfId="1" applyFont="1" applyAlignment="1" applyProtection="1">
      <alignment horizontal="left" vertical="center"/>
    </xf>
    <xf numFmtId="38" fontId="0" fillId="0" borderId="0" xfId="1" applyFont="1" applyAlignment="1" applyProtection="1">
      <alignment horizontal="left" vertical="center"/>
    </xf>
    <xf numFmtId="0" fontId="27" fillId="0" borderId="35"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0" xfId="0" applyFont="1" applyFill="1" applyAlignment="1" applyProtection="1">
      <alignment horizontal="left" vertical="center" wrapText="1"/>
    </xf>
    <xf numFmtId="0" fontId="4" fillId="0" borderId="0" xfId="0" applyFont="1" applyBorder="1" applyAlignment="1">
      <alignment horizontal="center" vertical="center"/>
    </xf>
    <xf numFmtId="0" fontId="8" fillId="0" borderId="0" xfId="0" applyFont="1" applyBorder="1" applyAlignment="1">
      <alignment horizontal="left" vertical="center" indent="1"/>
    </xf>
    <xf numFmtId="0" fontId="5" fillId="0" borderId="4" xfId="0" applyFont="1" applyBorder="1" applyAlignment="1">
      <alignment horizontal="center" vertical="center"/>
    </xf>
    <xf numFmtId="0" fontId="4" fillId="0" borderId="22" xfId="0" applyFont="1" applyBorder="1" applyAlignment="1">
      <alignment horizontal="center" vertical="center"/>
    </xf>
    <xf numFmtId="0" fontId="5" fillId="0" borderId="1" xfId="0" applyFont="1" applyBorder="1" applyAlignment="1">
      <alignment vertical="top" wrapText="1"/>
    </xf>
    <xf numFmtId="0" fontId="4" fillId="0" borderId="6"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9" fillId="0" borderId="0" xfId="0" applyFont="1" applyAlignment="1">
      <alignment horizontal="center" vertical="center" wrapText="1" shrinkToFit="1"/>
    </xf>
    <xf numFmtId="0" fontId="5" fillId="0" borderId="2" xfId="0" applyFont="1" applyBorder="1" applyAlignment="1">
      <alignment horizontal="center"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5" fillId="0" borderId="1" xfId="0" applyFont="1" applyBorder="1" applyAlignment="1">
      <alignment horizontal="center"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5" fillId="0" borderId="2" xfId="0" applyFont="1" applyBorder="1" applyAlignment="1">
      <alignment horizontal="center" vertical="center"/>
    </xf>
    <xf numFmtId="0" fontId="4" fillId="0" borderId="7" xfId="0" applyFont="1" applyBorder="1" applyAlignment="1">
      <alignment vertical="center"/>
    </xf>
    <xf numFmtId="0" fontId="4" fillId="0" borderId="9" xfId="0" applyFont="1" applyBorder="1" applyAlignment="1">
      <alignment vertical="center"/>
    </xf>
    <xf numFmtId="0" fontId="5" fillId="0" borderId="2" xfId="0" applyFont="1" applyBorder="1" applyAlignment="1">
      <alignment vertical="top" wrapText="1"/>
    </xf>
    <xf numFmtId="0" fontId="5" fillId="0" borderId="5"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horizontal="left" vertical="center"/>
    </xf>
    <xf numFmtId="0" fontId="4" fillId="0" borderId="19"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5"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0" xfId="0" applyFont="1" applyBorder="1" applyAlignment="1">
      <alignment horizontal="center" vertical="center" shrinkToFit="1"/>
    </xf>
    <xf numFmtId="0" fontId="4" fillId="0" borderId="0" xfId="0" applyFont="1" applyAlignment="1">
      <alignment horizontal="center" vertical="center" wrapText="1"/>
    </xf>
    <xf numFmtId="0" fontId="18" fillId="0" borderId="1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3" xfId="0" applyFont="1" applyFill="1" applyBorder="1" applyAlignment="1">
      <alignment horizontal="center" vertical="center"/>
    </xf>
    <xf numFmtId="0" fontId="5" fillId="0" borderId="0" xfId="0" applyFont="1" applyBorder="1" applyAlignment="1">
      <alignment vertical="top" wrapText="1"/>
    </xf>
    <xf numFmtId="0" fontId="4" fillId="0" borderId="0" xfId="0" applyFont="1" applyAlignment="1">
      <alignment vertical="top" wrapText="1"/>
    </xf>
    <xf numFmtId="0" fontId="18" fillId="0" borderId="19"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4" fillId="0" borderId="0" xfId="0" applyFont="1" applyBorder="1" applyAlignment="1">
      <alignment horizontal="left" vertical="center" wrapText="1"/>
    </xf>
    <xf numFmtId="0" fontId="4" fillId="0" borderId="1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22" fillId="0" borderId="7" xfId="0" applyFont="1" applyBorder="1" applyAlignment="1" applyProtection="1">
      <alignment horizontal="center" vertical="center" wrapText="1" shrinkToFit="1"/>
      <protection locked="0"/>
    </xf>
    <xf numFmtId="0" fontId="22" fillId="0" borderId="7"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wrapText="1" shrinkToFit="1"/>
      <protection locked="0"/>
    </xf>
    <xf numFmtId="0" fontId="9" fillId="0" borderId="7" xfId="0" applyFont="1" applyBorder="1" applyAlignment="1" applyProtection="1">
      <alignment horizontal="center" vertical="center" shrinkToFit="1"/>
      <protection locked="0"/>
    </xf>
    <xf numFmtId="0" fontId="4" fillId="0" borderId="66" xfId="0" applyFont="1" applyBorder="1" applyAlignment="1" applyProtection="1">
      <alignment horizontal="center" vertical="center" shrinkToFit="1"/>
      <protection locked="0"/>
    </xf>
    <xf numFmtId="0" fontId="9" fillId="0" borderId="7" xfId="0" applyFont="1" applyBorder="1" applyAlignment="1" applyProtection="1">
      <alignment horizontal="left" vertical="center" wrapText="1" shrinkToFit="1"/>
      <protection locked="0"/>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top" wrapText="1"/>
    </xf>
    <xf numFmtId="0" fontId="7" fillId="0" borderId="0" xfId="0" applyFont="1" applyAlignment="1">
      <alignment vertical="top" wrapText="1"/>
    </xf>
    <xf numFmtId="0" fontId="5" fillId="0" borderId="2" xfId="0" applyFont="1" applyBorder="1" applyAlignment="1">
      <alignment vertical="top"/>
    </xf>
    <xf numFmtId="0" fontId="5" fillId="0" borderId="7" xfId="0" applyFont="1" applyBorder="1" applyAlignment="1">
      <alignment vertical="center" wrapText="1"/>
    </xf>
    <xf numFmtId="0" fontId="5" fillId="0" borderId="7" xfId="0" applyFont="1" applyBorder="1" applyAlignment="1">
      <alignment vertical="center"/>
    </xf>
    <xf numFmtId="0" fontId="5" fillId="0" borderId="1" xfId="0" applyFont="1" applyBorder="1" applyAlignment="1">
      <alignment vertical="top"/>
    </xf>
    <xf numFmtId="0" fontId="4" fillId="0" borderId="0" xfId="0" applyFont="1" applyBorder="1" applyAlignment="1">
      <alignment horizontal="center" vertical="center" wrapText="1"/>
    </xf>
    <xf numFmtId="0" fontId="18" fillId="3" borderId="19"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4" fillId="3" borderId="19"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0" borderId="7" xfId="0" applyFont="1" applyBorder="1" applyAlignment="1" applyProtection="1">
      <alignment horizontal="left" vertical="center" wrapText="1" shrinkToFit="1"/>
      <protection locked="0"/>
    </xf>
    <xf numFmtId="38" fontId="4" fillId="0" borderId="7" xfId="1" applyFont="1" applyBorder="1" applyAlignment="1" applyProtection="1">
      <alignment horizontal="center" vertical="center" shrinkToFit="1"/>
      <protection locked="0"/>
    </xf>
    <xf numFmtId="0" fontId="4" fillId="3" borderId="1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7" xfId="0" applyFont="1" applyBorder="1" applyAlignment="1" applyProtection="1">
      <alignment horizontal="center" vertical="center" wrapText="1" shrinkToFit="1"/>
      <protection locked="0"/>
    </xf>
    <xf numFmtId="38" fontId="0" fillId="3" borderId="0" xfId="1" applyFont="1" applyFill="1" applyAlignment="1">
      <alignment horizontal="center" vertical="center"/>
    </xf>
    <xf numFmtId="38" fontId="2" fillId="3" borderId="0" xfId="1" applyFont="1" applyFill="1" applyAlignment="1">
      <alignment horizontal="left" vertical="center"/>
    </xf>
    <xf numFmtId="38" fontId="2" fillId="3" borderId="0" xfId="1" applyFont="1" applyFill="1" applyAlignment="1">
      <alignment horizontal="center" vertical="center"/>
    </xf>
    <xf numFmtId="38" fontId="29" fillId="0" borderId="3" xfId="0" applyNumberFormat="1" applyFont="1" applyFill="1" applyBorder="1" applyAlignment="1">
      <alignment horizontal="left" wrapText="1"/>
    </xf>
    <xf numFmtId="38" fontId="29" fillId="0" borderId="0" xfId="0" applyNumberFormat="1" applyFont="1" applyFill="1" applyBorder="1" applyAlignment="1">
      <alignment horizontal="left" wrapText="1"/>
    </xf>
  </cellXfs>
  <cellStyles count="71">
    <cellStyle name="20% - アクセント 1" xfId="36" builtinId="30" customBuiltin="1"/>
    <cellStyle name="20% - アクセント 2" xfId="39" builtinId="34" customBuiltin="1"/>
    <cellStyle name="20% - アクセント 3" xfId="42" builtinId="38" customBuiltin="1"/>
    <cellStyle name="20% - アクセント 4" xfId="45" builtinId="42" customBuiltin="1"/>
    <cellStyle name="20% - アクセント 5" xfId="48" builtinId="46" customBuiltin="1"/>
    <cellStyle name="20% - アクセント 6" xfId="51" builtinId="50" customBuiltin="1"/>
    <cellStyle name="40% - アクセント 1" xfId="37" builtinId="31" customBuiltin="1"/>
    <cellStyle name="40% - アクセント 2" xfId="40" builtinId="35" customBuiltin="1"/>
    <cellStyle name="40% - アクセント 3" xfId="43" builtinId="39" customBuiltin="1"/>
    <cellStyle name="40% - アクセント 4" xfId="46" builtinId="43" customBuiltin="1"/>
    <cellStyle name="40% - アクセント 5" xfId="49" builtinId="47" customBuiltin="1"/>
    <cellStyle name="40% - アクセント 6" xfId="52" builtinId="51" customBuiltin="1"/>
    <cellStyle name="60% - アクセント 1 2" xfId="59" xr:uid="{00000000-0005-0000-0000-000042000000}"/>
    <cellStyle name="60% - アクセント 2 2" xfId="60" xr:uid="{00000000-0005-0000-0000-000043000000}"/>
    <cellStyle name="60% - アクセント 3 2" xfId="61" xr:uid="{00000000-0005-0000-0000-000044000000}"/>
    <cellStyle name="60% - アクセント 4 2" xfId="62" xr:uid="{00000000-0005-0000-0000-000045000000}"/>
    <cellStyle name="60% - アクセント 5 2" xfId="63" xr:uid="{00000000-0005-0000-0000-000046000000}"/>
    <cellStyle name="60% - アクセント 6 2" xfId="64" xr:uid="{00000000-0005-0000-0000-000047000000}"/>
    <cellStyle name="アクセント 1" xfId="35" builtinId="29" customBuiltin="1"/>
    <cellStyle name="アクセント 2" xfId="38" builtinId="33" customBuiltin="1"/>
    <cellStyle name="アクセント 3" xfId="41" builtinId="37" customBuiltin="1"/>
    <cellStyle name="アクセント 4" xfId="44" builtinId="41" customBuiltin="1"/>
    <cellStyle name="アクセント 5" xfId="47" builtinId="45" customBuiltin="1"/>
    <cellStyle name="アクセント 6" xfId="50" builtinId="49" customBuiltin="1"/>
    <cellStyle name="タイトル 2" xfId="66" xr:uid="{00000000-0005-0000-0000-000030000000}"/>
    <cellStyle name="タイトル 3" xfId="55" xr:uid="{00000000-0005-0000-0000-000048000000}"/>
    <cellStyle name="チェック セル" xfId="31" builtinId="23" customBuiltin="1"/>
    <cellStyle name="どちらでもない 2" xfId="56" xr:uid="{00000000-0005-0000-0000-00004A000000}"/>
    <cellStyle name="ハイパーリンク 2" xfId="69" xr:uid="{00000000-0005-0000-0000-00001B000000}"/>
    <cellStyle name="メモ 2" xfId="58" xr:uid="{00000000-0005-0000-0000-00004C000000}"/>
    <cellStyle name="リンク セル" xfId="30" builtinId="24" customBuiltin="1"/>
    <cellStyle name="悪い" xfId="26" builtinId="27" customBuiltin="1"/>
    <cellStyle name="計算" xfId="29" builtinId="22" customBuiltin="1"/>
    <cellStyle name="警告文" xfId="32" builtinId="11" customBuiltin="1"/>
    <cellStyle name="桁区切り" xfId="1" builtinId="6"/>
    <cellStyle name="桁区切り #,##[0" xfId="2" xr:uid="{00000000-0005-0000-0000-000001000000}"/>
    <cellStyle name="桁区切り #,##0" xfId="3" xr:uid="{00000000-0005-0000-0000-000002000000}"/>
    <cellStyle name="桁区切り [0" xfId="4" xr:uid="{00000000-0005-0000-0000-000003000000}"/>
    <cellStyle name="桁区切り 10" xfId="5" xr:uid="{00000000-0005-0000-0000-000004000000}"/>
    <cellStyle name="桁区切り 11" xfId="6" xr:uid="{00000000-0005-0000-0000-000005000000}"/>
    <cellStyle name="桁区切り 12" xfId="7" xr:uid="{00000000-0005-0000-0000-000006000000}"/>
    <cellStyle name="桁区切り 13" xfId="8" xr:uid="{00000000-0005-0000-0000-000007000000}"/>
    <cellStyle name="桁区切り 14" xfId="54" xr:uid="{00000000-0005-0000-0000-00004D000000}"/>
    <cellStyle name="桁区切り 15" xfId="57" xr:uid="{00000000-0005-0000-0000-000053000000}"/>
    <cellStyle name="桁区切り 2" xfId="9" xr:uid="{00000000-0005-0000-0000-000008000000}"/>
    <cellStyle name="桁区切り 3" xfId="10" xr:uid="{00000000-0005-0000-0000-000009000000}"/>
    <cellStyle name="桁区切り 4" xfId="11" xr:uid="{00000000-0005-0000-0000-00000A000000}"/>
    <cellStyle name="桁区切り 5" xfId="12" xr:uid="{00000000-0005-0000-0000-00000B000000}"/>
    <cellStyle name="桁区切り 6" xfId="13" xr:uid="{00000000-0005-0000-0000-00000C000000}"/>
    <cellStyle name="桁区切り 7" xfId="14" xr:uid="{00000000-0005-0000-0000-00000D000000}"/>
    <cellStyle name="桁区切り 8" xfId="15" xr:uid="{00000000-0005-0000-0000-00000E000000}"/>
    <cellStyle name="桁区切り 9" xfId="16" xr:uid="{00000000-0005-0000-0000-00000F000000}"/>
    <cellStyle name="見出し 1" xfId="21" builtinId="16" customBuiltin="1"/>
    <cellStyle name="見出し 2" xfId="22" builtinId="17" customBuiltin="1"/>
    <cellStyle name="見出し 3" xfId="23" builtinId="18" customBuiltin="1"/>
    <cellStyle name="見出し 4" xfId="24" builtinId="19" customBuiltin="1"/>
    <cellStyle name="集計" xfId="34" builtinId="25" customBuiltin="1"/>
    <cellStyle name="出力" xfId="28" builtinId="21" customBuiltin="1"/>
    <cellStyle name="説明文" xfId="33" builtinId="53" customBuiltin="1"/>
    <cellStyle name="入力" xfId="27" builtinId="20" customBuiltin="1"/>
    <cellStyle name="標準" xfId="0" builtinId="0"/>
    <cellStyle name="標準 2" xfId="17" xr:uid="{00000000-0005-0000-0000-000011000000}"/>
    <cellStyle name="標準 2 2" xfId="68" xr:uid="{00000000-0005-0000-0000-00002C000000}"/>
    <cellStyle name="標準 2 3" xfId="70" xr:uid="{00000000-0005-0000-0000-00002D000000}"/>
    <cellStyle name="標準 2 4" xfId="67" xr:uid="{00000000-0005-0000-0000-00002B000000}"/>
    <cellStyle name="標準 2 5" xfId="65" xr:uid="{00000000-0005-0000-0000-00002B000000}"/>
    <cellStyle name="標準 3" xfId="18" xr:uid="{00000000-0005-0000-0000-000012000000}"/>
    <cellStyle name="標準 4" xfId="53" xr:uid="{00000000-0005-0000-0000-00004E000000}"/>
    <cellStyle name="標準_【畜草研】Ｈ１８えさプロ収支簿" xfId="19" xr:uid="{00000000-0005-0000-0000-000013000000}"/>
    <cellStyle name="標準_別紙１～２（基礎研究課）" xfId="20" xr:uid="{0D33A2CE-98E4-4ED2-8365-4028D33FD410}"/>
    <cellStyle name="良い" xfId="25" builtinId="26" customBuiltin="1"/>
  </cellStyles>
  <dxfs count="2">
    <dxf>
      <font>
        <b val="0"/>
        <i val="0"/>
        <color rgb="FFFF0000"/>
      </font>
    </dxf>
    <dxf>
      <font>
        <color rgb="FFFF0000"/>
      </font>
    </dxf>
  </dxfs>
  <tableStyles count="0" defaultTableStyle="TableStyleMedium9" defaultPivotStyle="PivotStyleLight16"/>
  <colors>
    <mruColors>
      <color rgb="FFFFFFCC"/>
      <color rgb="FFFFEB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19</xdr:col>
      <xdr:colOff>121920</xdr:colOff>
      <xdr:row>31</xdr:row>
      <xdr:rowOff>182880</xdr:rowOff>
    </xdr:from>
    <xdr:to>
      <xdr:col>19</xdr:col>
      <xdr:colOff>571500</xdr:colOff>
      <xdr:row>32</xdr:row>
      <xdr:rowOff>175260</xdr:rowOff>
    </xdr:to>
    <xdr:sp macro="" textlink="">
      <xdr:nvSpPr>
        <xdr:cNvPr id="2108" name="Text Box 60" hidden="1">
          <a:extLst>
            <a:ext uri="{FF2B5EF4-FFF2-40B4-BE49-F238E27FC236}">
              <a16:creationId xmlns:a16="http://schemas.microsoft.com/office/drawing/2014/main" id="{5209D0A3-2A9D-43DC-B4FB-F8B62197EE62}"/>
            </a:ext>
          </a:extLst>
        </xdr:cNvPr>
        <xdr:cNvSpPr txBox="1">
          <a:spLocks noChangeArrowheads="1"/>
        </xdr:cNvSpPr>
      </xdr:nvSpPr>
      <xdr:spPr bwMode="auto">
        <a:xfrm>
          <a:off x="10363200" y="6423660"/>
          <a:ext cx="449580" cy="1828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5</xdr:row>
      <xdr:rowOff>45720</xdr:rowOff>
    </xdr:from>
    <xdr:to>
      <xdr:col>14</xdr:col>
      <xdr:colOff>304800</xdr:colOff>
      <xdr:row>33</xdr:row>
      <xdr:rowOff>121920</xdr:rowOff>
    </xdr:to>
    <xdr:sp macro="" textlink="">
      <xdr:nvSpPr>
        <xdr:cNvPr id="2" name="右中かっこ 1">
          <a:extLst>
            <a:ext uri="{FF2B5EF4-FFF2-40B4-BE49-F238E27FC236}">
              <a16:creationId xmlns:a16="http://schemas.microsoft.com/office/drawing/2014/main" id="{DC2E123C-841C-43C3-A9A3-C4866166B7AF}"/>
            </a:ext>
          </a:extLst>
        </xdr:cNvPr>
        <xdr:cNvSpPr/>
      </xdr:nvSpPr>
      <xdr:spPr bwMode="auto">
        <a:xfrm>
          <a:off x="7056120" y="1036320"/>
          <a:ext cx="266700" cy="5737860"/>
        </a:xfrm>
        <a:prstGeom prst="rightBrace">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14</xdr:col>
      <xdr:colOff>294891</xdr:colOff>
      <xdr:row>15</xdr:row>
      <xdr:rowOff>121920</xdr:rowOff>
    </xdr:from>
    <xdr:ext cx="368049" cy="3503138"/>
    <xdr:sp macro="" textlink="">
      <xdr:nvSpPr>
        <xdr:cNvPr id="3" name="テキスト ボックス 2">
          <a:extLst>
            <a:ext uri="{FF2B5EF4-FFF2-40B4-BE49-F238E27FC236}">
              <a16:creationId xmlns:a16="http://schemas.microsoft.com/office/drawing/2014/main" id="{0BB79942-A82E-4CAF-98D4-2045E180B31C}"/>
            </a:ext>
          </a:extLst>
        </xdr:cNvPr>
        <xdr:cNvSpPr txBox="1"/>
      </xdr:nvSpPr>
      <xdr:spPr>
        <a:xfrm>
          <a:off x="7312911" y="3093720"/>
          <a:ext cx="368049" cy="3503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1100" b="1">
              <a:solidFill>
                <a:srgbClr val="FF0000"/>
              </a:solidFill>
            </a:rPr>
            <a:t>精算額については、構成員集計表より自動入力されます。</a:t>
          </a:r>
        </a:p>
      </xdr:txBody>
    </xdr:sp>
    <xdr:clientData/>
  </xdr:oneCellAnchor>
  <xdr:twoCellAnchor>
    <xdr:from>
      <xdr:col>17</xdr:col>
      <xdr:colOff>320040</xdr:colOff>
      <xdr:row>5</xdr:row>
      <xdr:rowOff>99060</xdr:rowOff>
    </xdr:from>
    <xdr:to>
      <xdr:col>17</xdr:col>
      <xdr:colOff>548640</xdr:colOff>
      <xdr:row>33</xdr:row>
      <xdr:rowOff>68580</xdr:rowOff>
    </xdr:to>
    <xdr:sp macro="" textlink="">
      <xdr:nvSpPr>
        <xdr:cNvPr id="4" name="右中かっこ 3">
          <a:extLst>
            <a:ext uri="{FF2B5EF4-FFF2-40B4-BE49-F238E27FC236}">
              <a16:creationId xmlns:a16="http://schemas.microsoft.com/office/drawing/2014/main" id="{DF76B16C-C513-439B-AD06-67EBE32B5749}"/>
            </a:ext>
          </a:extLst>
        </xdr:cNvPr>
        <xdr:cNvSpPr/>
      </xdr:nvSpPr>
      <xdr:spPr bwMode="auto">
        <a:xfrm rot="10800000">
          <a:off x="9669780" y="1089660"/>
          <a:ext cx="228600" cy="5631180"/>
        </a:xfrm>
        <a:prstGeom prst="rightBrace">
          <a:avLst>
            <a:gd name="adj1" fmla="val 8333"/>
            <a:gd name="adj2" fmla="val 48511"/>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15</xdr:col>
      <xdr:colOff>302511</xdr:colOff>
      <xdr:row>15</xdr:row>
      <xdr:rowOff>99060</xdr:rowOff>
    </xdr:from>
    <xdr:ext cx="368049" cy="3503138"/>
    <xdr:sp macro="" textlink="">
      <xdr:nvSpPr>
        <xdr:cNvPr id="5" name="テキスト ボックス 4">
          <a:extLst>
            <a:ext uri="{FF2B5EF4-FFF2-40B4-BE49-F238E27FC236}">
              <a16:creationId xmlns:a16="http://schemas.microsoft.com/office/drawing/2014/main" id="{F867912D-C738-4E25-84A4-7B3ADCD0B6E1}"/>
            </a:ext>
          </a:extLst>
        </xdr:cNvPr>
        <xdr:cNvSpPr txBox="1"/>
      </xdr:nvSpPr>
      <xdr:spPr>
        <a:xfrm>
          <a:off x="8189211" y="3070860"/>
          <a:ext cx="368049" cy="3503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1100" b="1">
              <a:solidFill>
                <a:srgbClr val="FF0000"/>
              </a:solidFill>
            </a:rPr>
            <a:t>予算額については、構成員集計表より自動入力されます。</a:t>
          </a:r>
        </a:p>
      </xdr:txBody>
    </xdr:sp>
    <xdr:clientData/>
  </xdr:oneCellAnchor>
  <xdr:oneCellAnchor>
    <xdr:from>
      <xdr:col>6</xdr:col>
      <xdr:colOff>396240</xdr:colOff>
      <xdr:row>14</xdr:row>
      <xdr:rowOff>7620</xdr:rowOff>
    </xdr:from>
    <xdr:ext cx="1909433" cy="392415"/>
    <xdr:sp macro="" textlink="">
      <xdr:nvSpPr>
        <xdr:cNvPr id="6" name="テキスト ボックス 5">
          <a:extLst>
            <a:ext uri="{FF2B5EF4-FFF2-40B4-BE49-F238E27FC236}">
              <a16:creationId xmlns:a16="http://schemas.microsoft.com/office/drawing/2014/main" id="{2B54AB02-EB16-4F0A-A0EA-FC4D37D48851}"/>
            </a:ext>
          </a:extLst>
        </xdr:cNvPr>
        <xdr:cNvSpPr txBox="1"/>
      </xdr:nvSpPr>
      <xdr:spPr>
        <a:xfrm>
          <a:off x="3558540" y="2781300"/>
          <a:ext cx="190943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b="1" u="sng">
              <a:solidFill>
                <a:srgbClr val="FF0000"/>
              </a:solidFill>
            </a:rPr>
            <a:t>※</a:t>
          </a:r>
          <a:r>
            <a:rPr kumimoji="1" lang="ja-JP" altLang="en-US" sz="900" b="1">
              <a:solidFill>
                <a:srgbClr val="FF0000"/>
              </a:solidFill>
            </a:rPr>
            <a:t>単独機関の場合は空欄</a:t>
          </a:r>
          <a:endParaRPr kumimoji="1" lang="en-US" altLang="ja-JP" sz="900" b="1">
            <a:solidFill>
              <a:srgbClr val="FF0000"/>
            </a:solidFill>
          </a:endParaRPr>
        </a:p>
        <a:p>
          <a:r>
            <a:rPr kumimoji="1" lang="ja-JP" altLang="en-US" sz="900" b="1">
              <a:solidFill>
                <a:srgbClr val="FF0000"/>
              </a:solidFill>
            </a:rPr>
            <a:t>　　入力規則　▼　でコンソ名を選択</a:t>
          </a:r>
        </a:p>
      </xdr:txBody>
    </xdr:sp>
    <xdr:clientData/>
  </xdr:oneCellAnchor>
  <xdr:oneCellAnchor>
    <xdr:from>
      <xdr:col>1</xdr:col>
      <xdr:colOff>403860</xdr:colOff>
      <xdr:row>27</xdr:row>
      <xdr:rowOff>167640</xdr:rowOff>
    </xdr:from>
    <xdr:ext cx="2246449" cy="275717"/>
    <xdr:sp macro="" textlink="">
      <xdr:nvSpPr>
        <xdr:cNvPr id="7" name="テキスト ボックス 6">
          <a:extLst>
            <a:ext uri="{FF2B5EF4-FFF2-40B4-BE49-F238E27FC236}">
              <a16:creationId xmlns:a16="http://schemas.microsoft.com/office/drawing/2014/main" id="{AF501DBE-18A2-44EC-A890-4A0ECA7DC522}"/>
            </a:ext>
          </a:extLst>
        </xdr:cNvPr>
        <xdr:cNvSpPr txBox="1"/>
      </xdr:nvSpPr>
      <xdr:spPr>
        <a:xfrm>
          <a:off x="518160" y="5638800"/>
          <a:ext cx="22464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入力規則　▼　でコンソ名を選択</a:t>
          </a:r>
        </a:p>
      </xdr:txBody>
    </xdr:sp>
    <xdr:clientData/>
  </xdr:oneCellAnchor>
  <xdr:twoCellAnchor>
    <xdr:from>
      <xdr:col>15</xdr:col>
      <xdr:colOff>0</xdr:colOff>
      <xdr:row>5</xdr:row>
      <xdr:rowOff>83820</xdr:rowOff>
    </xdr:from>
    <xdr:to>
      <xdr:col>15</xdr:col>
      <xdr:colOff>327660</xdr:colOff>
      <xdr:row>33</xdr:row>
      <xdr:rowOff>53340</xdr:rowOff>
    </xdr:to>
    <xdr:sp macro="" textlink="">
      <xdr:nvSpPr>
        <xdr:cNvPr id="8" name="右中かっこ 7">
          <a:extLst>
            <a:ext uri="{FF2B5EF4-FFF2-40B4-BE49-F238E27FC236}">
              <a16:creationId xmlns:a16="http://schemas.microsoft.com/office/drawing/2014/main" id="{BFD1E990-E6DE-49F2-9F22-5284D9161C70}"/>
            </a:ext>
          </a:extLst>
        </xdr:cNvPr>
        <xdr:cNvSpPr/>
      </xdr:nvSpPr>
      <xdr:spPr bwMode="auto">
        <a:xfrm>
          <a:off x="7886700" y="1074420"/>
          <a:ext cx="327660" cy="5631180"/>
        </a:xfrm>
        <a:prstGeom prst="rightBrace">
          <a:avLst>
            <a:gd name="adj1" fmla="val 8333"/>
            <a:gd name="adj2" fmla="val 50271"/>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16</xdr:col>
      <xdr:colOff>541020</xdr:colOff>
      <xdr:row>17</xdr:row>
      <xdr:rowOff>137160</xdr:rowOff>
    </xdr:from>
    <xdr:ext cx="368049" cy="1293239"/>
    <xdr:sp macro="" textlink="">
      <xdr:nvSpPr>
        <xdr:cNvPr id="12" name="テキスト ボックス 11">
          <a:extLst>
            <a:ext uri="{FF2B5EF4-FFF2-40B4-BE49-F238E27FC236}">
              <a16:creationId xmlns:a16="http://schemas.microsoft.com/office/drawing/2014/main" id="{036D1894-F14B-4453-B002-DBB7A28D320C}"/>
            </a:ext>
          </a:extLst>
        </xdr:cNvPr>
        <xdr:cNvSpPr txBox="1"/>
      </xdr:nvSpPr>
      <xdr:spPr>
        <a:xfrm>
          <a:off x="9296400" y="3505200"/>
          <a:ext cx="368049" cy="12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1100" b="1">
              <a:solidFill>
                <a:srgbClr val="FF0000"/>
              </a:solidFill>
            </a:rPr>
            <a:t>自動計算されます。</a:t>
          </a:r>
        </a:p>
      </xdr:txBody>
    </xdr:sp>
    <xdr:clientData/>
  </xdr:oneCellAnchor>
  <xdr:twoCellAnchor>
    <xdr:from>
      <xdr:col>16</xdr:col>
      <xdr:colOff>76200</xdr:colOff>
      <xdr:row>5</xdr:row>
      <xdr:rowOff>83820</xdr:rowOff>
    </xdr:from>
    <xdr:to>
      <xdr:col>16</xdr:col>
      <xdr:colOff>403860</xdr:colOff>
      <xdr:row>33</xdr:row>
      <xdr:rowOff>53340</xdr:rowOff>
    </xdr:to>
    <xdr:sp macro="" textlink="">
      <xdr:nvSpPr>
        <xdr:cNvPr id="13" name="右中かっこ 12">
          <a:extLst>
            <a:ext uri="{FF2B5EF4-FFF2-40B4-BE49-F238E27FC236}">
              <a16:creationId xmlns:a16="http://schemas.microsoft.com/office/drawing/2014/main" id="{4493C856-0015-4FCD-AAB2-769F096AC022}"/>
            </a:ext>
          </a:extLst>
        </xdr:cNvPr>
        <xdr:cNvSpPr/>
      </xdr:nvSpPr>
      <xdr:spPr bwMode="auto">
        <a:xfrm>
          <a:off x="8831580" y="1074420"/>
          <a:ext cx="327660" cy="5631180"/>
        </a:xfrm>
        <a:prstGeom prst="rightBrace">
          <a:avLst>
            <a:gd name="adj1" fmla="val 8333"/>
            <a:gd name="adj2" fmla="val 50271"/>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xdr:col>
      <xdr:colOff>51163</xdr:colOff>
      <xdr:row>6</xdr:row>
      <xdr:rowOff>7620</xdr:rowOff>
    </xdr:from>
    <xdr:ext cx="2981137" cy="459100"/>
    <xdr:sp macro="" textlink="">
      <xdr:nvSpPr>
        <xdr:cNvPr id="17" name="テキスト ボックス 16">
          <a:extLst>
            <a:ext uri="{FF2B5EF4-FFF2-40B4-BE49-F238E27FC236}">
              <a16:creationId xmlns:a16="http://schemas.microsoft.com/office/drawing/2014/main" id="{AF85C68E-F694-406B-825A-483930729063}"/>
            </a:ext>
          </a:extLst>
        </xdr:cNvPr>
        <xdr:cNvSpPr txBox="1"/>
      </xdr:nvSpPr>
      <xdr:spPr>
        <a:xfrm>
          <a:off x="165463" y="1196340"/>
          <a:ext cx="2981137" cy="45910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構成員が代表機関へ提出する「実績報告書」は</a:t>
          </a:r>
          <a:endParaRPr kumimoji="1" lang="en-US" altLang="ja-JP" sz="1100" b="1">
            <a:solidFill>
              <a:srgbClr val="FF0000"/>
            </a:solidFill>
          </a:endParaRPr>
        </a:p>
        <a:p>
          <a:r>
            <a:rPr kumimoji="1" lang="ja-JP" altLang="en-US" sz="1100" b="1">
              <a:solidFill>
                <a:srgbClr val="FF0000"/>
              </a:solidFill>
            </a:rPr>
            <a:t>代表機関あてとなります。</a:t>
          </a:r>
        </a:p>
      </xdr:txBody>
    </xdr:sp>
    <xdr:clientData/>
  </xdr:oneCellAnchor>
  <xdr:twoCellAnchor>
    <xdr:from>
      <xdr:col>0</xdr:col>
      <xdr:colOff>76200</xdr:colOff>
      <xdr:row>8</xdr:row>
      <xdr:rowOff>56604</xdr:rowOff>
    </xdr:from>
    <xdr:to>
      <xdr:col>5</xdr:col>
      <xdr:colOff>594360</xdr:colOff>
      <xdr:row>9</xdr:row>
      <xdr:rowOff>99059</xdr:rowOff>
    </xdr:to>
    <xdr:sp macro="" textlink="">
      <xdr:nvSpPr>
        <xdr:cNvPr id="18" name="右中かっこ 17">
          <a:extLst>
            <a:ext uri="{FF2B5EF4-FFF2-40B4-BE49-F238E27FC236}">
              <a16:creationId xmlns:a16="http://schemas.microsoft.com/office/drawing/2014/main" id="{BB1E9FB4-5299-4404-BA52-595AB2B687C6}"/>
            </a:ext>
          </a:extLst>
        </xdr:cNvPr>
        <xdr:cNvSpPr/>
      </xdr:nvSpPr>
      <xdr:spPr bwMode="auto">
        <a:xfrm rot="16200000">
          <a:off x="1491342" y="226422"/>
          <a:ext cx="240575" cy="3070860"/>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6</xdr:col>
      <xdr:colOff>114300</xdr:colOff>
      <xdr:row>16</xdr:row>
      <xdr:rowOff>83820</xdr:rowOff>
    </xdr:from>
    <xdr:ext cx="2308965" cy="242374"/>
    <xdr:sp macro="" textlink="">
      <xdr:nvSpPr>
        <xdr:cNvPr id="14" name="テキスト ボックス 13">
          <a:extLst>
            <a:ext uri="{FF2B5EF4-FFF2-40B4-BE49-F238E27FC236}">
              <a16:creationId xmlns:a16="http://schemas.microsoft.com/office/drawing/2014/main" id="{5EFA202C-2481-4A74-90DC-5B1ADF931846}"/>
            </a:ext>
          </a:extLst>
        </xdr:cNvPr>
        <xdr:cNvSpPr txBox="1"/>
      </xdr:nvSpPr>
      <xdr:spPr>
        <a:xfrm>
          <a:off x="3276600" y="3253740"/>
          <a:ext cx="230896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b="1">
              <a:solidFill>
                <a:srgbClr val="FF0000"/>
              </a:solidFill>
            </a:rPr>
            <a:t>※</a:t>
          </a:r>
          <a:r>
            <a:rPr kumimoji="1" lang="ja-JP" altLang="en-US" sz="900" b="1">
              <a:solidFill>
                <a:srgbClr val="FF0000"/>
              </a:solidFill>
            </a:rPr>
            <a:t>（代表機関名）の文字を削除してから入力</a:t>
          </a:r>
        </a:p>
      </xdr:txBody>
    </xdr:sp>
    <xdr:clientData/>
  </xdr:oneCellAnchor>
  <xdr:oneCellAnchor>
    <xdr:from>
      <xdr:col>5</xdr:col>
      <xdr:colOff>182880</xdr:colOff>
      <xdr:row>19</xdr:row>
      <xdr:rowOff>160020</xdr:rowOff>
    </xdr:from>
    <xdr:ext cx="2171699" cy="459100"/>
    <xdr:sp macro="" textlink="">
      <xdr:nvSpPr>
        <xdr:cNvPr id="9" name="テキスト ボックス 8">
          <a:extLst>
            <a:ext uri="{FF2B5EF4-FFF2-40B4-BE49-F238E27FC236}">
              <a16:creationId xmlns:a16="http://schemas.microsoft.com/office/drawing/2014/main" id="{82126409-F0AA-4626-B5F1-A693E778B582}"/>
            </a:ext>
          </a:extLst>
        </xdr:cNvPr>
        <xdr:cNvSpPr txBox="1"/>
      </xdr:nvSpPr>
      <xdr:spPr>
        <a:xfrm>
          <a:off x="2735580" y="3924300"/>
          <a:ext cx="21716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（代表者名）の文字を削除して、契約書記載の代表者を記載する</a:t>
          </a:r>
          <a:r>
            <a:rPr kumimoji="1" lang="ja-JP" altLang="en-US" sz="1100">
              <a:solidFill>
                <a:srgbClr val="FF0000"/>
              </a:solidFill>
            </a:rPr>
            <a:t>　　　</a:t>
          </a:r>
          <a:r>
            <a:rPr kumimoji="1" lang="ja-JP" altLang="en-US" sz="1100"/>
            <a:t>　　　　</a:t>
          </a:r>
        </a:p>
      </xdr:txBody>
    </xdr:sp>
    <xdr:clientData/>
  </xdr:oneCellAnchor>
  <xdr:twoCellAnchor>
    <xdr:from>
      <xdr:col>5</xdr:col>
      <xdr:colOff>266700</xdr:colOff>
      <xdr:row>10</xdr:row>
      <xdr:rowOff>91440</xdr:rowOff>
    </xdr:from>
    <xdr:to>
      <xdr:col>9</xdr:col>
      <xdr:colOff>228600</xdr:colOff>
      <xdr:row>12</xdr:row>
      <xdr:rowOff>152400</xdr:rowOff>
    </xdr:to>
    <xdr:sp macro="" textlink="">
      <xdr:nvSpPr>
        <xdr:cNvPr id="10" name="テキスト ボックス 9">
          <a:extLst>
            <a:ext uri="{FF2B5EF4-FFF2-40B4-BE49-F238E27FC236}">
              <a16:creationId xmlns:a16="http://schemas.microsoft.com/office/drawing/2014/main" id="{9C1A146B-568A-4612-939A-AC151DFDA767}"/>
            </a:ext>
          </a:extLst>
        </xdr:cNvPr>
        <xdr:cNvSpPr txBox="1"/>
      </xdr:nvSpPr>
      <xdr:spPr>
        <a:xfrm>
          <a:off x="2819400" y="2072640"/>
          <a:ext cx="24003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（住所）の文字を削除してから記載する。</a:t>
          </a:r>
        </a:p>
      </xdr:txBody>
    </xdr:sp>
    <xdr:clientData/>
  </xdr:twoCellAnchor>
  <xdr:twoCellAnchor>
    <xdr:from>
      <xdr:col>4</xdr:col>
      <xdr:colOff>579122</xdr:colOff>
      <xdr:row>11</xdr:row>
      <xdr:rowOff>193764</xdr:rowOff>
    </xdr:from>
    <xdr:to>
      <xdr:col>9</xdr:col>
      <xdr:colOff>579120</xdr:colOff>
      <xdr:row>13</xdr:row>
      <xdr:rowOff>175260</xdr:rowOff>
    </xdr:to>
    <xdr:sp macro="" textlink="">
      <xdr:nvSpPr>
        <xdr:cNvPr id="16" name="右中かっこ 15">
          <a:extLst>
            <a:ext uri="{FF2B5EF4-FFF2-40B4-BE49-F238E27FC236}">
              <a16:creationId xmlns:a16="http://schemas.microsoft.com/office/drawing/2014/main" id="{8D7BB734-E37F-4C4E-ABA1-DE949ED02AED}"/>
            </a:ext>
          </a:extLst>
        </xdr:cNvPr>
        <xdr:cNvSpPr/>
      </xdr:nvSpPr>
      <xdr:spPr bwMode="auto">
        <a:xfrm rot="16200000">
          <a:off x="3857353" y="1037953"/>
          <a:ext cx="377736" cy="3047998"/>
        </a:xfrm>
        <a:prstGeom prst="rightBrace">
          <a:avLst>
            <a:gd name="adj1" fmla="val 8333"/>
            <a:gd name="adj2" fmla="val 4070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601982</xdr:colOff>
      <xdr:row>13</xdr:row>
      <xdr:rowOff>175260</xdr:rowOff>
    </xdr:from>
    <xdr:to>
      <xdr:col>10</xdr:col>
      <xdr:colOff>15240</xdr:colOff>
      <xdr:row>13</xdr:row>
      <xdr:rowOff>190500</xdr:rowOff>
    </xdr:to>
    <xdr:cxnSp macro="">
      <xdr:nvCxnSpPr>
        <xdr:cNvPr id="15" name="直線コネクタ 14">
          <a:extLst>
            <a:ext uri="{FF2B5EF4-FFF2-40B4-BE49-F238E27FC236}">
              <a16:creationId xmlns:a16="http://schemas.microsoft.com/office/drawing/2014/main" id="{17A34A97-5685-433A-864D-CECA6C5B31A6}"/>
            </a:ext>
          </a:extLst>
        </xdr:cNvPr>
        <xdr:cNvCxnSpPr/>
      </xdr:nvCxnSpPr>
      <xdr:spPr bwMode="auto">
        <a:xfrm>
          <a:off x="2545082" y="2750820"/>
          <a:ext cx="3070858" cy="15240"/>
        </a:xfrm>
        <a:prstGeom prst="line">
          <a:avLst/>
        </a:prstGeom>
        <a:ln w="19050">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0</xdr:colOff>
      <xdr:row>18</xdr:row>
      <xdr:rowOff>38100</xdr:rowOff>
    </xdr:from>
    <xdr:to>
      <xdr:col>8</xdr:col>
      <xdr:colOff>594360</xdr:colOff>
      <xdr:row>20</xdr:row>
      <xdr:rowOff>4358</xdr:rowOff>
    </xdr:to>
    <xdr:sp macro="" textlink="">
      <xdr:nvSpPr>
        <xdr:cNvPr id="23" name="右中かっこ 22">
          <a:extLst>
            <a:ext uri="{FF2B5EF4-FFF2-40B4-BE49-F238E27FC236}">
              <a16:creationId xmlns:a16="http://schemas.microsoft.com/office/drawing/2014/main" id="{4658F42F-FDAD-4BC2-9A26-73B6450C538A}"/>
            </a:ext>
          </a:extLst>
        </xdr:cNvPr>
        <xdr:cNvSpPr/>
      </xdr:nvSpPr>
      <xdr:spPr bwMode="auto">
        <a:xfrm rot="5400000">
          <a:off x="3583031" y="2573929"/>
          <a:ext cx="362498" cy="2423160"/>
        </a:xfrm>
        <a:prstGeom prst="rightBrace">
          <a:avLst>
            <a:gd name="adj1" fmla="val 8333"/>
            <a:gd name="adj2" fmla="val 50496"/>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36</xdr:col>
      <xdr:colOff>144780</xdr:colOff>
      <xdr:row>20</xdr:row>
      <xdr:rowOff>68580</xdr:rowOff>
    </xdr:from>
    <xdr:ext cx="5257800" cy="411480"/>
    <xdr:sp macro="" textlink="">
      <xdr:nvSpPr>
        <xdr:cNvPr id="11" name="テキスト ボックス 10">
          <a:extLst>
            <a:ext uri="{FF2B5EF4-FFF2-40B4-BE49-F238E27FC236}">
              <a16:creationId xmlns:a16="http://schemas.microsoft.com/office/drawing/2014/main" id="{2B5CC782-5A97-4538-A8CF-4E67B65C2CEA}"/>
            </a:ext>
          </a:extLst>
        </xdr:cNvPr>
        <xdr:cNvSpPr txBox="1"/>
      </xdr:nvSpPr>
      <xdr:spPr>
        <a:xfrm>
          <a:off x="19019520" y="4030980"/>
          <a:ext cx="5257800" cy="411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b="1">
              <a:solidFill>
                <a:srgbClr val="FF0000"/>
              </a:solidFill>
            </a:rPr>
            <a:t>※</a:t>
          </a:r>
          <a:r>
            <a:rPr kumimoji="1" lang="ja-JP" altLang="en-US" sz="1200" b="1">
              <a:solidFill>
                <a:srgbClr val="FF0000"/>
              </a:solidFill>
            </a:rPr>
            <a:t>　物品購入実績がない場合は、「試作品名」欄に「該当なし」と入力願います。</a:t>
          </a:r>
        </a:p>
      </xdr:txBody>
    </xdr:sp>
    <xdr:clientData/>
  </xdr:oneCellAnchor>
  <xdr:oneCellAnchor>
    <xdr:from>
      <xdr:col>25</xdr:col>
      <xdr:colOff>152400</xdr:colOff>
      <xdr:row>13</xdr:row>
      <xdr:rowOff>30480</xdr:rowOff>
    </xdr:from>
    <xdr:ext cx="4914900" cy="411480"/>
    <xdr:sp macro="" textlink="">
      <xdr:nvSpPr>
        <xdr:cNvPr id="20" name="テキスト ボックス 19">
          <a:extLst>
            <a:ext uri="{FF2B5EF4-FFF2-40B4-BE49-F238E27FC236}">
              <a16:creationId xmlns:a16="http://schemas.microsoft.com/office/drawing/2014/main" id="{45054910-E801-402C-A80F-0D78588649C1}"/>
            </a:ext>
          </a:extLst>
        </xdr:cNvPr>
        <xdr:cNvSpPr txBox="1"/>
      </xdr:nvSpPr>
      <xdr:spPr>
        <a:xfrm>
          <a:off x="12473940" y="2606040"/>
          <a:ext cx="4914900" cy="411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b="1">
              <a:solidFill>
                <a:srgbClr val="FF0000"/>
              </a:solidFill>
            </a:rPr>
            <a:t>※</a:t>
          </a:r>
          <a:r>
            <a:rPr kumimoji="1" lang="ja-JP" altLang="en-US" sz="1200" b="1">
              <a:solidFill>
                <a:srgbClr val="FF0000"/>
              </a:solidFill>
            </a:rPr>
            <a:t>　物品購入実績がない場合は、「品名」欄に「該当なし」と入力願います。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38100</xdr:colOff>
      <xdr:row>5</xdr:row>
      <xdr:rowOff>68580</xdr:rowOff>
    </xdr:from>
    <xdr:to>
      <xdr:col>6</xdr:col>
      <xdr:colOff>220980</xdr:colOff>
      <xdr:row>7</xdr:row>
      <xdr:rowOff>236220</xdr:rowOff>
    </xdr:to>
    <xdr:sp macro="" textlink="">
      <xdr:nvSpPr>
        <xdr:cNvPr id="3" name="右中かっこ 2">
          <a:extLst>
            <a:ext uri="{FF2B5EF4-FFF2-40B4-BE49-F238E27FC236}">
              <a16:creationId xmlns:a16="http://schemas.microsoft.com/office/drawing/2014/main" id="{FA1C666A-9E43-4487-AADC-FBA860E16DC2}"/>
            </a:ext>
          </a:extLst>
        </xdr:cNvPr>
        <xdr:cNvSpPr/>
      </xdr:nvSpPr>
      <xdr:spPr bwMode="auto">
        <a:xfrm>
          <a:off x="8435340" y="1120140"/>
          <a:ext cx="182880" cy="822960"/>
        </a:xfrm>
        <a:prstGeom prst="rightBrace">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6</xdr:col>
      <xdr:colOff>262346</xdr:colOff>
      <xdr:row>6</xdr:row>
      <xdr:rowOff>13063</xdr:rowOff>
    </xdr:from>
    <xdr:ext cx="2202180" cy="297180"/>
    <xdr:sp macro="" textlink="">
      <xdr:nvSpPr>
        <xdr:cNvPr id="4" name="テキスト ボックス 3">
          <a:extLst>
            <a:ext uri="{FF2B5EF4-FFF2-40B4-BE49-F238E27FC236}">
              <a16:creationId xmlns:a16="http://schemas.microsoft.com/office/drawing/2014/main" id="{12D269D4-CA36-44CF-9303-57AA14F1B71C}"/>
            </a:ext>
          </a:extLst>
        </xdr:cNvPr>
        <xdr:cNvSpPr txBox="1"/>
      </xdr:nvSpPr>
      <xdr:spPr>
        <a:xfrm>
          <a:off x="8644346" y="1384663"/>
          <a:ext cx="2202180" cy="297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ー３より自動入力されます。</a:t>
          </a:r>
        </a:p>
      </xdr:txBody>
    </xdr:sp>
    <xdr:clientData/>
  </xdr:oneCellAnchor>
  <xdr:twoCellAnchor>
    <xdr:from>
      <xdr:col>1</xdr:col>
      <xdr:colOff>91440</xdr:colOff>
      <xdr:row>11</xdr:row>
      <xdr:rowOff>106680</xdr:rowOff>
    </xdr:from>
    <xdr:to>
      <xdr:col>1</xdr:col>
      <xdr:colOff>396240</xdr:colOff>
      <xdr:row>50</xdr:row>
      <xdr:rowOff>129540</xdr:rowOff>
    </xdr:to>
    <xdr:sp macro="" textlink="">
      <xdr:nvSpPr>
        <xdr:cNvPr id="6" name="右中かっこ 5">
          <a:extLst>
            <a:ext uri="{FF2B5EF4-FFF2-40B4-BE49-F238E27FC236}">
              <a16:creationId xmlns:a16="http://schemas.microsoft.com/office/drawing/2014/main" id="{6F6403D3-7EA1-4640-836A-8BA53A145153}"/>
            </a:ext>
          </a:extLst>
        </xdr:cNvPr>
        <xdr:cNvSpPr/>
      </xdr:nvSpPr>
      <xdr:spPr bwMode="auto">
        <a:xfrm>
          <a:off x="2049780" y="3124200"/>
          <a:ext cx="304800" cy="6377940"/>
        </a:xfrm>
        <a:prstGeom prst="rightBrace">
          <a:avLst>
            <a:gd name="adj1" fmla="val 8333"/>
            <a:gd name="adj2" fmla="val 54910"/>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xdr:col>
      <xdr:colOff>472440</xdr:colOff>
      <xdr:row>31</xdr:row>
      <xdr:rowOff>114300</xdr:rowOff>
    </xdr:from>
    <xdr:ext cx="6206571" cy="275717"/>
    <xdr:sp macro="" textlink="">
      <xdr:nvSpPr>
        <xdr:cNvPr id="7" name="テキスト ボックス 6">
          <a:extLst>
            <a:ext uri="{FF2B5EF4-FFF2-40B4-BE49-F238E27FC236}">
              <a16:creationId xmlns:a16="http://schemas.microsoft.com/office/drawing/2014/main" id="{4236C89C-9A42-4CD6-A7DD-F416BCDD1A8B}"/>
            </a:ext>
          </a:extLst>
        </xdr:cNvPr>
        <xdr:cNvSpPr txBox="1"/>
      </xdr:nvSpPr>
      <xdr:spPr>
        <a:xfrm>
          <a:off x="2430780" y="6484620"/>
          <a:ext cx="62065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色練りをしてあるセルは自動計算しますので、色塗りをしていないセルに精算額を入力してください。</a:t>
          </a:r>
        </a:p>
      </xdr:txBody>
    </xdr:sp>
    <xdr:clientData/>
  </xdr:oneCellAnchor>
  <xdr:twoCellAnchor>
    <xdr:from>
      <xdr:col>1</xdr:col>
      <xdr:colOff>76201</xdr:colOff>
      <xdr:row>59</xdr:row>
      <xdr:rowOff>53340</xdr:rowOff>
    </xdr:from>
    <xdr:to>
      <xdr:col>1</xdr:col>
      <xdr:colOff>381000</xdr:colOff>
      <xdr:row>69</xdr:row>
      <xdr:rowOff>152400</xdr:rowOff>
    </xdr:to>
    <xdr:sp macro="" textlink="">
      <xdr:nvSpPr>
        <xdr:cNvPr id="8" name="右中かっこ 7">
          <a:extLst>
            <a:ext uri="{FF2B5EF4-FFF2-40B4-BE49-F238E27FC236}">
              <a16:creationId xmlns:a16="http://schemas.microsoft.com/office/drawing/2014/main" id="{FD48E038-32E7-44DA-84C8-ECCAB4E5530C}"/>
            </a:ext>
          </a:extLst>
        </xdr:cNvPr>
        <xdr:cNvSpPr/>
      </xdr:nvSpPr>
      <xdr:spPr bwMode="auto">
        <a:xfrm>
          <a:off x="2034541" y="9578340"/>
          <a:ext cx="304799" cy="1607820"/>
        </a:xfrm>
        <a:prstGeom prst="rightBrace">
          <a:avLst>
            <a:gd name="adj1" fmla="val 8333"/>
            <a:gd name="adj2" fmla="val 51357"/>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xdr:col>
      <xdr:colOff>449580</xdr:colOff>
      <xdr:row>63</xdr:row>
      <xdr:rowOff>106680</xdr:rowOff>
    </xdr:from>
    <xdr:ext cx="6206571" cy="275717"/>
    <xdr:sp macro="" textlink="">
      <xdr:nvSpPr>
        <xdr:cNvPr id="9" name="テキスト ボックス 8">
          <a:extLst>
            <a:ext uri="{FF2B5EF4-FFF2-40B4-BE49-F238E27FC236}">
              <a16:creationId xmlns:a16="http://schemas.microsoft.com/office/drawing/2014/main" id="{4A790BC5-45F2-48C0-A522-A8C016C64138}"/>
            </a:ext>
          </a:extLst>
        </xdr:cNvPr>
        <xdr:cNvSpPr txBox="1"/>
      </xdr:nvSpPr>
      <xdr:spPr>
        <a:xfrm>
          <a:off x="2407920" y="11087100"/>
          <a:ext cx="62065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色練りをしてあるセルは自動計算しますので、色塗りをしていないセルに予算額を入力してください。</a:t>
          </a:r>
        </a:p>
      </xdr:txBody>
    </xdr:sp>
    <xdr:clientData/>
  </xdr:oneCellAnchor>
  <xdr:oneCellAnchor>
    <xdr:from>
      <xdr:col>2</xdr:col>
      <xdr:colOff>129540</xdr:colOff>
      <xdr:row>10</xdr:row>
      <xdr:rowOff>137160</xdr:rowOff>
    </xdr:from>
    <xdr:ext cx="4012702" cy="275717"/>
    <xdr:sp macro="" textlink="">
      <xdr:nvSpPr>
        <xdr:cNvPr id="10" name="テキスト ボックス 9">
          <a:extLst>
            <a:ext uri="{FF2B5EF4-FFF2-40B4-BE49-F238E27FC236}">
              <a16:creationId xmlns:a16="http://schemas.microsoft.com/office/drawing/2014/main" id="{52FF7447-B23A-4FDE-929F-A14037CC9A81}"/>
            </a:ext>
          </a:extLst>
        </xdr:cNvPr>
        <xdr:cNvSpPr txBox="1"/>
      </xdr:nvSpPr>
      <xdr:spPr>
        <a:xfrm>
          <a:off x="3375660" y="1653540"/>
          <a:ext cx="401270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構成員名（代表機関としての構成員を含む）を記載してください</a:t>
          </a:r>
        </a:p>
      </xdr:txBody>
    </xdr:sp>
    <xdr:clientData/>
  </xdr:oneCellAnchor>
  <xdr:oneCellAnchor>
    <xdr:from>
      <xdr:col>2</xdr:col>
      <xdr:colOff>831669</xdr:colOff>
      <xdr:row>1</xdr:row>
      <xdr:rowOff>44630</xdr:rowOff>
    </xdr:from>
    <xdr:ext cx="7201988" cy="826226"/>
    <xdr:sp macro="" textlink="">
      <xdr:nvSpPr>
        <xdr:cNvPr id="13" name="テキスト ボックス 12">
          <a:extLst>
            <a:ext uri="{FF2B5EF4-FFF2-40B4-BE49-F238E27FC236}">
              <a16:creationId xmlns:a16="http://schemas.microsoft.com/office/drawing/2014/main" id="{7200A95F-291A-4EA8-95F4-EBE3E834D786}"/>
            </a:ext>
          </a:extLst>
        </xdr:cNvPr>
        <xdr:cNvSpPr txBox="1"/>
      </xdr:nvSpPr>
      <xdr:spPr>
        <a:xfrm>
          <a:off x="4075612" y="207916"/>
          <a:ext cx="7201988" cy="82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solidFill>
                <a:srgbClr val="FF0000"/>
              </a:solidFill>
            </a:rPr>
            <a:t>※</a:t>
          </a:r>
          <a:r>
            <a:rPr kumimoji="1" lang="ja-JP" altLang="en-US" sz="1600" b="1">
              <a:solidFill>
                <a:srgbClr val="FF0000"/>
              </a:solidFill>
            </a:rPr>
            <a:t>本集計表に精算額、予算額を入力することにより収支精算（様式</a:t>
          </a:r>
          <a:r>
            <a:rPr kumimoji="1" lang="en-US" altLang="ja-JP" sz="1600" b="1">
              <a:solidFill>
                <a:srgbClr val="FF0000"/>
              </a:solidFill>
            </a:rPr>
            <a:t>Ⅲ</a:t>
          </a:r>
          <a:r>
            <a:rPr kumimoji="1" lang="ja-JP" altLang="en-US" sz="1600" b="1">
              <a:solidFill>
                <a:srgbClr val="FF0000"/>
              </a:solidFill>
            </a:rPr>
            <a:t>ー３）に反映されますが、必ず様式</a:t>
          </a:r>
          <a:r>
            <a:rPr kumimoji="1" lang="en-US" altLang="ja-JP" sz="1600" b="1">
              <a:solidFill>
                <a:srgbClr val="FF0000"/>
              </a:solidFill>
            </a:rPr>
            <a:t>Ⅲ</a:t>
          </a:r>
          <a:r>
            <a:rPr kumimoji="1" lang="ja-JP" altLang="en-US" sz="1600" b="1">
              <a:solidFill>
                <a:srgbClr val="FF0000"/>
              </a:solidFill>
            </a:rPr>
            <a:t>ー３の金額を確認してください。</a:t>
          </a:r>
        </a:p>
      </xdr:txBody>
    </xdr:sp>
    <xdr:clientData/>
  </xdr:oneCellAnchor>
  <xdr:twoCellAnchor>
    <xdr:from>
      <xdr:col>2</xdr:col>
      <xdr:colOff>794657</xdr:colOff>
      <xdr:row>1</xdr:row>
      <xdr:rowOff>21771</xdr:rowOff>
    </xdr:from>
    <xdr:to>
      <xdr:col>8</xdr:col>
      <xdr:colOff>620486</xdr:colOff>
      <xdr:row>4</xdr:row>
      <xdr:rowOff>54428</xdr:rowOff>
    </xdr:to>
    <xdr:sp macro="" textlink="">
      <xdr:nvSpPr>
        <xdr:cNvPr id="2" name="正方形/長方形 1">
          <a:extLst>
            <a:ext uri="{FF2B5EF4-FFF2-40B4-BE49-F238E27FC236}">
              <a16:creationId xmlns:a16="http://schemas.microsoft.com/office/drawing/2014/main" id="{00E483BE-066C-40B2-8F23-E848D4FF8A46}"/>
            </a:ext>
          </a:extLst>
        </xdr:cNvPr>
        <xdr:cNvSpPr/>
      </xdr:nvSpPr>
      <xdr:spPr bwMode="auto">
        <a:xfrm>
          <a:off x="4038600" y="185057"/>
          <a:ext cx="7249886" cy="696685"/>
        </a:xfrm>
        <a:prstGeom prst="rect">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0</xdr:colOff>
      <xdr:row>42</xdr:row>
      <xdr:rowOff>0</xdr:rowOff>
    </xdr:from>
    <xdr:to>
      <xdr:col>2</xdr:col>
      <xdr:colOff>259080</xdr:colOff>
      <xdr:row>44</xdr:row>
      <xdr:rowOff>147874</xdr:rowOff>
    </xdr:to>
    <xdr:sp macro="" textlink="">
      <xdr:nvSpPr>
        <xdr:cNvPr id="16" name="右中かっこ 15">
          <a:extLst>
            <a:ext uri="{FF2B5EF4-FFF2-40B4-BE49-F238E27FC236}">
              <a16:creationId xmlns:a16="http://schemas.microsoft.com/office/drawing/2014/main" id="{86EF8B36-CBFF-469D-8BF2-91D0BA817099}"/>
            </a:ext>
          </a:extLst>
        </xdr:cNvPr>
        <xdr:cNvSpPr/>
      </xdr:nvSpPr>
      <xdr:spPr bwMode="auto">
        <a:xfrm>
          <a:off x="3559629" y="8229600"/>
          <a:ext cx="259080" cy="474445"/>
        </a:xfrm>
        <a:prstGeom prst="rightBrace">
          <a:avLst>
            <a:gd name="adj1" fmla="val 8333"/>
            <a:gd name="adj2" fmla="val 11946"/>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259080</xdr:colOff>
      <xdr:row>42</xdr:row>
      <xdr:rowOff>56677</xdr:rowOff>
    </xdr:from>
    <xdr:to>
      <xdr:col>3</xdr:col>
      <xdr:colOff>452846</xdr:colOff>
      <xdr:row>42</xdr:row>
      <xdr:rowOff>60960</xdr:rowOff>
    </xdr:to>
    <xdr:cxnSp macro="">
      <xdr:nvCxnSpPr>
        <xdr:cNvPr id="17" name="直線矢印コネクタ 16">
          <a:extLst>
            <a:ext uri="{FF2B5EF4-FFF2-40B4-BE49-F238E27FC236}">
              <a16:creationId xmlns:a16="http://schemas.microsoft.com/office/drawing/2014/main" id="{B4B0281B-758F-4F7B-A006-BEC962AE794F}"/>
            </a:ext>
          </a:extLst>
        </xdr:cNvPr>
        <xdr:cNvCxnSpPr>
          <a:stCxn id="16" idx="1"/>
        </xdr:cNvCxnSpPr>
      </xdr:nvCxnSpPr>
      <xdr:spPr bwMode="auto">
        <a:xfrm>
          <a:off x="3818709" y="8286277"/>
          <a:ext cx="1554480" cy="4283"/>
        </a:xfrm>
        <a:prstGeom prst="straightConnector1">
          <a:avLst/>
        </a:prstGeom>
        <a:ln w="19050">
          <a:solidFill>
            <a:srgbClr val="FF0000"/>
          </a:solidFill>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402772</xdr:colOff>
      <xdr:row>41</xdr:row>
      <xdr:rowOff>10885</xdr:rowOff>
    </xdr:from>
    <xdr:ext cx="4006097" cy="459100"/>
    <xdr:sp macro="" textlink="">
      <xdr:nvSpPr>
        <xdr:cNvPr id="18" name="テキスト ボックス 17">
          <a:extLst>
            <a:ext uri="{FF2B5EF4-FFF2-40B4-BE49-F238E27FC236}">
              <a16:creationId xmlns:a16="http://schemas.microsoft.com/office/drawing/2014/main" id="{26AD6594-15AA-4355-AD6F-ECB7653EFCEA}"/>
            </a:ext>
          </a:extLst>
        </xdr:cNvPr>
        <xdr:cNvSpPr txBox="1"/>
      </xdr:nvSpPr>
      <xdr:spPr>
        <a:xfrm>
          <a:off x="5323115" y="8077199"/>
          <a:ext cx="400609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間接経費の、３０％または１０％を超えたときに表示されます。</a:t>
          </a:r>
          <a:endParaRPr kumimoji="1" lang="en-US" altLang="ja-JP" sz="1100" b="1">
            <a:solidFill>
              <a:srgbClr val="FF0000"/>
            </a:solidFill>
          </a:endParaRPr>
        </a:p>
        <a:p>
          <a:r>
            <a:rPr kumimoji="1" lang="ja-JP" altLang="en-US" sz="1100" b="1">
              <a:solidFill>
                <a:srgbClr val="FF0000"/>
              </a:solidFill>
            </a:rPr>
            <a:t>　超えていない場合は、間接経費に対する割合が表示されます。</a:t>
          </a:r>
        </a:p>
      </xdr:txBody>
    </xdr:sp>
    <xdr:clientData/>
  </xdr:oneCellAnchor>
  <xdr:twoCellAnchor>
    <xdr:from>
      <xdr:col>2</xdr:col>
      <xdr:colOff>0</xdr:colOff>
      <xdr:row>51</xdr:row>
      <xdr:rowOff>0</xdr:rowOff>
    </xdr:from>
    <xdr:to>
      <xdr:col>2</xdr:col>
      <xdr:colOff>259080</xdr:colOff>
      <xdr:row>53</xdr:row>
      <xdr:rowOff>71673</xdr:rowOff>
    </xdr:to>
    <xdr:sp macro="" textlink="">
      <xdr:nvSpPr>
        <xdr:cNvPr id="19" name="右中かっこ 18">
          <a:extLst>
            <a:ext uri="{FF2B5EF4-FFF2-40B4-BE49-F238E27FC236}">
              <a16:creationId xmlns:a16="http://schemas.microsoft.com/office/drawing/2014/main" id="{8556D29D-8776-4B53-A916-4ED5B3A0AB22}"/>
            </a:ext>
          </a:extLst>
        </xdr:cNvPr>
        <xdr:cNvSpPr/>
      </xdr:nvSpPr>
      <xdr:spPr bwMode="auto">
        <a:xfrm>
          <a:off x="3559629" y="9699171"/>
          <a:ext cx="259080" cy="474445"/>
        </a:xfrm>
        <a:prstGeom prst="rightBrace">
          <a:avLst>
            <a:gd name="adj1" fmla="val 8333"/>
            <a:gd name="adj2" fmla="val 52098"/>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2</xdr:col>
      <xdr:colOff>337457</xdr:colOff>
      <xdr:row>51</xdr:row>
      <xdr:rowOff>130629</xdr:rowOff>
    </xdr:from>
    <xdr:ext cx="3603743" cy="275717"/>
    <xdr:sp macro="" textlink="">
      <xdr:nvSpPr>
        <xdr:cNvPr id="22" name="テキスト ボックス 21">
          <a:extLst>
            <a:ext uri="{FF2B5EF4-FFF2-40B4-BE49-F238E27FC236}">
              <a16:creationId xmlns:a16="http://schemas.microsoft.com/office/drawing/2014/main" id="{159A237D-B61C-404B-BF50-6669855C69C3}"/>
            </a:ext>
          </a:extLst>
        </xdr:cNvPr>
        <xdr:cNvSpPr txBox="1"/>
      </xdr:nvSpPr>
      <xdr:spPr>
        <a:xfrm>
          <a:off x="3897086" y="9829800"/>
          <a:ext cx="360374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精算額の委託費が予算額を超えた場合に表示されます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03"/>
  <sheetViews>
    <sheetView tabSelected="1" view="pageBreakPreview" zoomScaleNormal="100" zoomScaleSheetLayoutView="100" workbookViewId="0">
      <selection activeCell="B29" sqref="B29:K30"/>
    </sheetView>
  </sheetViews>
  <sheetFormatPr defaultColWidth="9" defaultRowHeight="15" customHeight="1"/>
  <cols>
    <col min="1" max="1" width="1.625" style="438" customWidth="1"/>
    <col min="2" max="4" width="8.875" style="438" customWidth="1"/>
    <col min="5" max="5" width="9.625" style="438" customWidth="1"/>
    <col min="6" max="6" width="9.75" style="438" customWidth="1"/>
    <col min="7" max="9" width="8.875" style="438" customWidth="1"/>
    <col min="10" max="10" width="5.625" style="472" customWidth="1"/>
    <col min="11" max="11" width="5.875" style="438" customWidth="1"/>
    <col min="12" max="14" width="1.625" style="438" customWidth="1"/>
    <col min="15" max="15" width="15.625" style="438" customWidth="1"/>
    <col min="16" max="17" width="12.625" style="438" customWidth="1"/>
    <col min="18" max="19" width="8.625" style="438" customWidth="1"/>
    <col min="20" max="20" width="10.125" style="438" customWidth="1"/>
    <col min="21" max="21" width="7.25" style="438" customWidth="1"/>
    <col min="22" max="22" width="9.25" style="438" customWidth="1"/>
    <col min="23" max="23" width="3.125" style="438" customWidth="1"/>
    <col min="24" max="24" width="1.625" style="438" customWidth="1"/>
    <col min="25" max="25" width="1.625" style="484" customWidth="1"/>
    <col min="26" max="26" width="12.75" style="484" customWidth="1"/>
    <col min="27" max="27" width="10.75" style="484" customWidth="1"/>
    <col min="28" max="28" width="4.75" style="484" customWidth="1"/>
    <col min="29" max="30" width="8.75" style="484" customWidth="1"/>
    <col min="31" max="31" width="12.75" style="484" customWidth="1"/>
    <col min="32" max="32" width="9.75" style="484" customWidth="1"/>
    <col min="33" max="33" width="9.25" style="484" customWidth="1"/>
    <col min="34" max="34" width="11.875" style="484" customWidth="1"/>
    <col min="35" max="35" width="1.5" style="438" customWidth="1"/>
    <col min="36" max="36" width="1.625" style="438" customWidth="1"/>
    <col min="37" max="37" width="16.5" style="438" customWidth="1"/>
    <col min="38" max="38" width="8.875" style="438" customWidth="1"/>
    <col min="39" max="39" width="12.75" style="438" customWidth="1"/>
    <col min="40" max="40" width="9" style="438" customWidth="1"/>
    <col min="41" max="41" width="10.75" style="438" customWidth="1"/>
    <col min="42" max="42" width="10.125" style="438" customWidth="1"/>
    <col min="43" max="43" width="11.625" style="438" customWidth="1"/>
    <col min="44" max="16384" width="9" style="438"/>
  </cols>
  <sheetData>
    <row r="1" spans="1:43" ht="15.95" customHeight="1">
      <c r="A1" s="438" t="s">
        <v>73</v>
      </c>
      <c r="F1" s="550" t="s">
        <v>277</v>
      </c>
      <c r="G1" s="550"/>
      <c r="H1" s="550"/>
      <c r="I1" s="550"/>
      <c r="J1" s="550"/>
      <c r="K1" s="550"/>
      <c r="N1" s="438" t="s">
        <v>16</v>
      </c>
      <c r="Y1" s="484" t="s">
        <v>29</v>
      </c>
      <c r="AJ1" s="438" t="s">
        <v>44</v>
      </c>
    </row>
    <row r="2" spans="1:43" ht="15.95" customHeight="1">
      <c r="F2" s="440"/>
      <c r="G2" s="551"/>
      <c r="H2" s="551"/>
      <c r="I2" s="551"/>
      <c r="J2" s="551"/>
      <c r="K2" s="551"/>
      <c r="N2" s="445" t="s">
        <v>17</v>
      </c>
    </row>
    <row r="3" spans="1:43" ht="15.95" customHeight="1">
      <c r="F3" s="443" t="s">
        <v>18</v>
      </c>
      <c r="O3" s="337"/>
      <c r="P3" s="441"/>
      <c r="Q3" s="441"/>
      <c r="R3" s="338" t="s">
        <v>5</v>
      </c>
      <c r="S3" s="339"/>
      <c r="T3" s="337"/>
      <c r="U3" s="340"/>
      <c r="V3" s="340"/>
      <c r="W3" s="341"/>
      <c r="Z3" s="343"/>
      <c r="AA3" s="343"/>
      <c r="AB3" s="343"/>
      <c r="AC3" s="519" t="s">
        <v>0</v>
      </c>
      <c r="AD3" s="520"/>
      <c r="AE3" s="521" t="s">
        <v>242</v>
      </c>
      <c r="AF3" s="521" t="s">
        <v>243</v>
      </c>
      <c r="AG3" s="523" t="s">
        <v>244</v>
      </c>
      <c r="AH3" s="343"/>
      <c r="AK3" s="542" t="s">
        <v>71</v>
      </c>
      <c r="AL3" s="535"/>
      <c r="AM3" s="532" t="s">
        <v>37</v>
      </c>
      <c r="AN3" s="521" t="s">
        <v>38</v>
      </c>
      <c r="AO3" s="537" t="s">
        <v>39</v>
      </c>
      <c r="AP3" s="521" t="s">
        <v>40</v>
      </c>
      <c r="AQ3" s="532" t="s">
        <v>41</v>
      </c>
    </row>
    <row r="4" spans="1:43" ht="15.95" customHeight="1">
      <c r="L4" s="353"/>
      <c r="O4" s="346" t="s">
        <v>19</v>
      </c>
      <c r="P4" s="347" t="s">
        <v>27</v>
      </c>
      <c r="Q4" s="347" t="s">
        <v>28</v>
      </c>
      <c r="R4" s="337" t="s">
        <v>1</v>
      </c>
      <c r="S4" s="337" t="s">
        <v>2</v>
      </c>
      <c r="T4" s="348" t="s">
        <v>6</v>
      </c>
      <c r="U4" s="349"/>
      <c r="V4" s="349"/>
      <c r="W4" s="350"/>
      <c r="Z4" s="351" t="s">
        <v>30</v>
      </c>
      <c r="AA4" s="351" t="s">
        <v>245</v>
      </c>
      <c r="AB4" s="351" t="s">
        <v>3</v>
      </c>
      <c r="AC4" s="483" t="s">
        <v>33</v>
      </c>
      <c r="AD4" s="352" t="s">
        <v>34</v>
      </c>
      <c r="AE4" s="522"/>
      <c r="AF4" s="522"/>
      <c r="AG4" s="524"/>
      <c r="AH4" s="351" t="s">
        <v>246</v>
      </c>
      <c r="AK4" s="543"/>
      <c r="AL4" s="536"/>
      <c r="AM4" s="533"/>
      <c r="AN4" s="530"/>
      <c r="AO4" s="538"/>
      <c r="AP4" s="530"/>
      <c r="AQ4" s="533"/>
    </row>
    <row r="5" spans="1:43" ht="15.95" customHeight="1">
      <c r="M5" s="353"/>
      <c r="O5" s="342"/>
      <c r="P5" s="256" t="s">
        <v>4</v>
      </c>
      <c r="Q5" s="256" t="s">
        <v>4</v>
      </c>
      <c r="R5" s="256" t="s">
        <v>4</v>
      </c>
      <c r="S5" s="256" t="s">
        <v>4</v>
      </c>
      <c r="T5" s="354"/>
      <c r="U5" s="354"/>
      <c r="V5" s="354"/>
      <c r="W5" s="355"/>
      <c r="Z5" s="356"/>
      <c r="AA5" s="357"/>
      <c r="AB5" s="358"/>
      <c r="AC5" s="491" t="s">
        <v>4</v>
      </c>
      <c r="AD5" s="491" t="s">
        <v>4</v>
      </c>
      <c r="AE5" s="359"/>
      <c r="AF5" s="492"/>
      <c r="AG5" s="492"/>
      <c r="AH5" s="360"/>
      <c r="AK5" s="541"/>
      <c r="AL5" s="540" t="s">
        <v>72</v>
      </c>
      <c r="AM5" s="533"/>
      <c r="AN5" s="530"/>
      <c r="AO5" s="538"/>
      <c r="AP5" s="530"/>
      <c r="AQ5" s="533"/>
    </row>
    <row r="6" spans="1:43" ht="15.95" customHeight="1">
      <c r="K6" s="353" t="s">
        <v>194</v>
      </c>
      <c r="O6" s="361" t="s">
        <v>70</v>
      </c>
      <c r="P6" s="211">
        <f>'別添　集計表'!J49</f>
        <v>0</v>
      </c>
      <c r="Q6" s="211">
        <f>'別添　集計表'!J70</f>
        <v>0</v>
      </c>
      <c r="R6" s="252" t="str">
        <f t="shared" ref="R6" si="0">IF(P6&gt;Q6,P6-Q6,"")</f>
        <v/>
      </c>
      <c r="S6" s="252" t="str">
        <f t="shared" ref="S6" si="1">IF(Q6&gt;P6,Q6-P6,"")</f>
        <v/>
      </c>
      <c r="T6" s="463"/>
      <c r="U6" s="463"/>
      <c r="V6" s="463"/>
      <c r="W6" s="363"/>
      <c r="Z6" s="501"/>
      <c r="AA6" s="364"/>
      <c r="AB6" s="364"/>
      <c r="AC6" s="364"/>
      <c r="AD6" s="364"/>
      <c r="AE6" s="364"/>
      <c r="AF6" s="364"/>
      <c r="AG6" s="364"/>
      <c r="AH6" s="365"/>
      <c r="AK6" s="544"/>
      <c r="AL6" s="541"/>
      <c r="AM6" s="534"/>
      <c r="AN6" s="531"/>
      <c r="AO6" s="539"/>
      <c r="AP6" s="531"/>
      <c r="AQ6" s="534"/>
    </row>
    <row r="7" spans="1:43" ht="15.95" customHeight="1">
      <c r="I7" s="469"/>
      <c r="J7" s="469"/>
      <c r="O7" s="366"/>
      <c r="P7" s="362"/>
      <c r="Q7" s="362"/>
      <c r="R7" s="362"/>
      <c r="S7" s="362"/>
      <c r="T7" s="463"/>
      <c r="U7" s="463"/>
      <c r="V7" s="463"/>
      <c r="W7" s="363"/>
      <c r="Z7" s="364"/>
      <c r="AA7" s="364"/>
      <c r="AB7" s="364"/>
      <c r="AC7" s="364"/>
      <c r="AD7" s="364"/>
      <c r="AE7" s="364"/>
      <c r="AF7" s="364"/>
      <c r="AG7" s="364"/>
      <c r="AH7" s="365"/>
      <c r="AK7" s="342"/>
      <c r="AL7" s="342"/>
      <c r="AM7" s="343"/>
      <c r="AN7" s="367"/>
      <c r="AO7" s="342"/>
      <c r="AP7" s="343"/>
      <c r="AQ7" s="343"/>
    </row>
    <row r="8" spans="1:43" ht="15.95" customHeight="1">
      <c r="B8" s="438" t="s">
        <v>50</v>
      </c>
      <c r="O8" s="366" t="s">
        <v>69</v>
      </c>
      <c r="P8" s="211">
        <f>'別添　集計表'!J47</f>
        <v>0</v>
      </c>
      <c r="Q8" s="362"/>
      <c r="R8" s="211" t="str">
        <f t="shared" ref="R8" si="2">IF(P8&gt;Q8,P8-Q8,"")</f>
        <v/>
      </c>
      <c r="S8" s="211" t="str">
        <f t="shared" ref="S8" si="3">IF(Q8&gt;P8,Q8-P8,"")</f>
        <v/>
      </c>
      <c r="T8" s="463"/>
      <c r="U8" s="463"/>
      <c r="V8" s="463"/>
      <c r="W8" s="363"/>
      <c r="Z8" s="364"/>
      <c r="AA8" s="364"/>
      <c r="AB8" s="364"/>
      <c r="AC8" s="364"/>
      <c r="AD8" s="364"/>
      <c r="AE8" s="364"/>
      <c r="AF8" s="364"/>
      <c r="AG8" s="364"/>
      <c r="AH8" s="365"/>
      <c r="AK8" s="502"/>
      <c r="AL8" s="368"/>
      <c r="AM8" s="368"/>
      <c r="AN8" s="368"/>
      <c r="AO8" s="368"/>
      <c r="AP8" s="368"/>
      <c r="AQ8" s="369"/>
    </row>
    <row r="9" spans="1:43" ht="15.95" customHeight="1">
      <c r="B9" s="438" t="s">
        <v>23</v>
      </c>
      <c r="I9" s="445"/>
      <c r="J9" s="445"/>
      <c r="O9" s="370"/>
      <c r="P9" s="371"/>
      <c r="Q9" s="371"/>
      <c r="R9" s="371"/>
      <c r="S9" s="371"/>
      <c r="T9" s="463"/>
      <c r="U9" s="463"/>
      <c r="V9" s="463"/>
      <c r="W9" s="363"/>
      <c r="Z9" s="364"/>
      <c r="AA9" s="364"/>
      <c r="AB9" s="364"/>
      <c r="AC9" s="364"/>
      <c r="AD9" s="364"/>
      <c r="AE9" s="364"/>
      <c r="AF9" s="364"/>
      <c r="AG9" s="364"/>
      <c r="AH9" s="365"/>
      <c r="AK9" s="368"/>
      <c r="AL9" s="368"/>
      <c r="AM9" s="368"/>
      <c r="AN9" s="368"/>
      <c r="AO9" s="368"/>
      <c r="AP9" s="368"/>
      <c r="AQ9" s="369"/>
    </row>
    <row r="10" spans="1:43" ht="15.95" customHeight="1">
      <c r="B10" s="427"/>
      <c r="O10" s="372"/>
      <c r="P10" s="373"/>
      <c r="Q10" s="373"/>
      <c r="R10" s="373"/>
      <c r="S10" s="373"/>
      <c r="T10" s="354"/>
      <c r="U10" s="354"/>
      <c r="V10" s="354"/>
      <c r="W10" s="355"/>
      <c r="Z10" s="364"/>
      <c r="AA10" s="364"/>
      <c r="AB10" s="364"/>
      <c r="AC10" s="364"/>
      <c r="AD10" s="364"/>
      <c r="AE10" s="364"/>
      <c r="AF10" s="364"/>
      <c r="AG10" s="364"/>
      <c r="AH10" s="365"/>
      <c r="AK10" s="368"/>
      <c r="AL10" s="368"/>
      <c r="AM10" s="368"/>
      <c r="AN10" s="368"/>
      <c r="AO10" s="368"/>
      <c r="AP10" s="368"/>
      <c r="AQ10" s="369"/>
    </row>
    <row r="11" spans="1:43" ht="15.95" customHeight="1">
      <c r="O11" s="374" t="s">
        <v>7</v>
      </c>
      <c r="P11" s="255">
        <f>SUM(P6:P8)</f>
        <v>0</v>
      </c>
      <c r="Q11" s="255">
        <f>SUM(Q6:Q8)</f>
        <v>0</v>
      </c>
      <c r="R11" s="255" t="str">
        <f t="shared" ref="R11" si="4">IF(P11&gt;Q11,P11-Q11,"")</f>
        <v/>
      </c>
      <c r="S11" s="255" t="str">
        <f t="shared" ref="S11" si="5">IF(Q11&gt;P11,Q11-P11,"")</f>
        <v/>
      </c>
      <c r="T11" s="375"/>
      <c r="U11" s="375"/>
      <c r="V11" s="375"/>
      <c r="W11" s="439"/>
      <c r="Z11" s="364"/>
      <c r="AA11" s="357"/>
      <c r="AB11" s="358"/>
      <c r="AC11" s="376"/>
      <c r="AD11" s="376"/>
      <c r="AE11" s="357"/>
      <c r="AF11" s="493"/>
      <c r="AG11" s="493"/>
      <c r="AH11" s="360"/>
      <c r="AK11" s="368"/>
      <c r="AL11" s="368"/>
      <c r="AM11" s="368"/>
      <c r="AN11" s="368"/>
      <c r="AO11" s="368"/>
      <c r="AP11" s="368"/>
      <c r="AQ11" s="369"/>
    </row>
    <row r="12" spans="1:43" ht="15.95" customHeight="1">
      <c r="E12" s="467"/>
      <c r="F12" s="548" t="s">
        <v>271</v>
      </c>
      <c r="G12" s="548"/>
      <c r="H12" s="548"/>
      <c r="I12" s="548"/>
      <c r="J12" s="548"/>
      <c r="K12" s="548"/>
      <c r="L12" s="467"/>
      <c r="S12" s="354"/>
      <c r="Z12" s="364"/>
      <c r="AA12" s="357"/>
      <c r="AB12" s="358"/>
      <c r="AC12" s="376"/>
      <c r="AD12" s="376"/>
      <c r="AE12" s="357"/>
      <c r="AF12" s="493"/>
      <c r="AG12" s="493"/>
      <c r="AH12" s="360"/>
      <c r="AK12" s="368"/>
      <c r="AL12" s="368"/>
      <c r="AM12" s="368"/>
      <c r="AN12" s="368"/>
      <c r="AO12" s="368"/>
      <c r="AP12" s="368"/>
      <c r="AQ12" s="369"/>
    </row>
    <row r="13" spans="1:43" ht="15.95" customHeight="1">
      <c r="E13" s="467"/>
      <c r="F13" s="548"/>
      <c r="G13" s="548"/>
      <c r="H13" s="548"/>
      <c r="I13" s="548"/>
      <c r="J13" s="548"/>
      <c r="K13" s="548"/>
      <c r="L13" s="467"/>
      <c r="P13" s="257"/>
      <c r="Q13" s="257"/>
      <c r="R13" s="257"/>
      <c r="S13" s="257"/>
      <c r="T13" s="463"/>
      <c r="U13" s="463"/>
      <c r="V13" s="463"/>
      <c r="W13" s="463"/>
      <c r="Z13" s="364"/>
      <c r="AA13" s="357"/>
      <c r="AB13" s="358"/>
      <c r="AC13" s="376"/>
      <c r="AD13" s="376"/>
      <c r="AE13" s="357"/>
      <c r="AF13" s="493"/>
      <c r="AG13" s="493"/>
      <c r="AH13" s="360"/>
      <c r="AK13" s="368"/>
      <c r="AL13" s="368"/>
      <c r="AM13" s="368"/>
      <c r="AN13" s="368"/>
      <c r="AO13" s="368"/>
      <c r="AP13" s="368"/>
      <c r="AQ13" s="369"/>
    </row>
    <row r="14" spans="1:43" ht="15.95" customHeight="1">
      <c r="E14" s="467"/>
      <c r="F14" s="549" t="s">
        <v>272</v>
      </c>
      <c r="G14" s="549"/>
      <c r="H14" s="549"/>
      <c r="I14" s="549"/>
      <c r="J14" s="549"/>
      <c r="K14" s="549"/>
      <c r="L14" s="467"/>
      <c r="N14" s="438" t="s">
        <v>9</v>
      </c>
      <c r="P14" s="257"/>
      <c r="Q14" s="257"/>
      <c r="R14" s="257"/>
      <c r="S14" s="257"/>
      <c r="T14" s="463"/>
      <c r="U14" s="463"/>
      <c r="V14" s="463"/>
      <c r="W14" s="463"/>
      <c r="Z14" s="364"/>
      <c r="AA14" s="357"/>
      <c r="AB14" s="358"/>
      <c r="AC14" s="376"/>
      <c r="AD14" s="376"/>
      <c r="AE14" s="357"/>
      <c r="AF14" s="493"/>
      <c r="AG14" s="493"/>
      <c r="AH14" s="360"/>
      <c r="AK14" s="368"/>
      <c r="AL14" s="368"/>
      <c r="AM14" s="368"/>
      <c r="AN14" s="368"/>
      <c r="AO14" s="368"/>
      <c r="AP14" s="368"/>
      <c r="AQ14" s="369"/>
    </row>
    <row r="15" spans="1:43" ht="15.95" customHeight="1">
      <c r="E15" s="468"/>
      <c r="F15" s="549"/>
      <c r="G15" s="549"/>
      <c r="H15" s="549"/>
      <c r="I15" s="549"/>
      <c r="J15" s="549"/>
      <c r="K15" s="549"/>
      <c r="O15" s="377"/>
      <c r="P15" s="258"/>
      <c r="Q15" s="258"/>
      <c r="R15" s="556" t="s">
        <v>5</v>
      </c>
      <c r="S15" s="557"/>
      <c r="T15" s="377"/>
      <c r="U15" s="378"/>
      <c r="V15" s="378"/>
      <c r="W15" s="345"/>
      <c r="Z15" s="364"/>
      <c r="AA15" s="357"/>
      <c r="AB15" s="358"/>
      <c r="AC15" s="376"/>
      <c r="AD15" s="376"/>
      <c r="AE15" s="357"/>
      <c r="AF15" s="493"/>
      <c r="AG15" s="493"/>
      <c r="AH15" s="360"/>
      <c r="AK15" s="368"/>
      <c r="AL15" s="368"/>
      <c r="AM15" s="368"/>
      <c r="AN15" s="368"/>
      <c r="AO15" s="368"/>
      <c r="AP15" s="368"/>
      <c r="AQ15" s="369"/>
    </row>
    <row r="16" spans="1:43" ht="15.95" customHeight="1">
      <c r="E16" s="468"/>
      <c r="F16" s="549" t="s">
        <v>273</v>
      </c>
      <c r="G16" s="549"/>
      <c r="H16" s="549"/>
      <c r="I16" s="549"/>
      <c r="J16" s="549"/>
      <c r="K16" s="549"/>
      <c r="O16" s="379" t="s">
        <v>10</v>
      </c>
      <c r="P16" s="259" t="s">
        <v>11</v>
      </c>
      <c r="Q16" s="259" t="s">
        <v>12</v>
      </c>
      <c r="R16" s="260" t="s">
        <v>1</v>
      </c>
      <c r="S16" s="260" t="s">
        <v>2</v>
      </c>
      <c r="T16" s="559" t="s">
        <v>6</v>
      </c>
      <c r="U16" s="560"/>
      <c r="V16" s="560"/>
      <c r="W16" s="561"/>
      <c r="Z16" s="364"/>
      <c r="AA16" s="357"/>
      <c r="AB16" s="358"/>
      <c r="AC16" s="376"/>
      <c r="AD16" s="376"/>
      <c r="AE16" s="357"/>
      <c r="AF16" s="493"/>
      <c r="AG16" s="493"/>
      <c r="AH16" s="360"/>
      <c r="AK16" s="368"/>
      <c r="AL16" s="368"/>
      <c r="AM16" s="368"/>
      <c r="AN16" s="368"/>
      <c r="AO16" s="368"/>
      <c r="AP16" s="368"/>
      <c r="AQ16" s="369"/>
    </row>
    <row r="17" spans="2:43" ht="15.95" customHeight="1">
      <c r="E17" s="445"/>
      <c r="F17" s="549"/>
      <c r="G17" s="549"/>
      <c r="H17" s="549"/>
      <c r="I17" s="549"/>
      <c r="J17" s="549"/>
      <c r="K17" s="549"/>
      <c r="O17" s="380"/>
      <c r="P17" s="261" t="s">
        <v>4</v>
      </c>
      <c r="Q17" s="261" t="s">
        <v>4</v>
      </c>
      <c r="R17" s="261" t="s">
        <v>4</v>
      </c>
      <c r="S17" s="261" t="s">
        <v>4</v>
      </c>
      <c r="T17" s="381"/>
      <c r="U17" s="382"/>
      <c r="V17" s="382"/>
      <c r="W17" s="383"/>
      <c r="Z17" s="364"/>
      <c r="AA17" s="357"/>
      <c r="AB17" s="358"/>
      <c r="AC17" s="376"/>
      <c r="AD17" s="376"/>
      <c r="AE17" s="357"/>
      <c r="AF17" s="493"/>
      <c r="AG17" s="493"/>
      <c r="AH17" s="360"/>
      <c r="AK17" s="368"/>
      <c r="AL17" s="368"/>
      <c r="AM17" s="368"/>
      <c r="AN17" s="368"/>
      <c r="AO17" s="368"/>
      <c r="AP17" s="368"/>
      <c r="AQ17" s="369"/>
    </row>
    <row r="18" spans="2:43" ht="15.95" customHeight="1">
      <c r="E18" s="444"/>
      <c r="F18" s="549" t="s">
        <v>274</v>
      </c>
      <c r="G18" s="549"/>
      <c r="H18" s="549"/>
      <c r="I18" s="549"/>
      <c r="J18" s="549"/>
      <c r="K18" s="545" t="s">
        <v>75</v>
      </c>
      <c r="O18" s="384" t="s">
        <v>68</v>
      </c>
      <c r="P18" s="211">
        <f>'別添　集計表'!J11</f>
        <v>0</v>
      </c>
      <c r="Q18" s="211">
        <f>'別添　集計表'!J57</f>
        <v>0</v>
      </c>
      <c r="R18" s="211" t="str">
        <f t="shared" ref="R18:R32" si="6">IF(P18&gt;Q18,P18-Q18,"")</f>
        <v/>
      </c>
      <c r="S18" s="211" t="str">
        <f t="shared" ref="S18:S32" si="7">IF(Q18&gt;P18,Q18-P18,"")</f>
        <v/>
      </c>
      <c r="T18" s="385"/>
      <c r="U18" s="386"/>
      <c r="V18" s="387"/>
      <c r="W18" s="388"/>
      <c r="Z18" s="364"/>
      <c r="AA18" s="357"/>
      <c r="AB18" s="358"/>
      <c r="AC18" s="376"/>
      <c r="AD18" s="376"/>
      <c r="AE18" s="357"/>
      <c r="AF18" s="493"/>
      <c r="AG18" s="493"/>
      <c r="AH18" s="360"/>
      <c r="AK18" s="368"/>
      <c r="AL18" s="368"/>
      <c r="AM18" s="368"/>
      <c r="AN18" s="368"/>
      <c r="AO18" s="368"/>
      <c r="AP18" s="368"/>
      <c r="AQ18" s="369"/>
    </row>
    <row r="19" spans="2:43" ht="15.95" customHeight="1">
      <c r="C19" s="444"/>
      <c r="D19" s="444"/>
      <c r="F19" s="549"/>
      <c r="G19" s="549"/>
      <c r="H19" s="549"/>
      <c r="I19" s="549"/>
      <c r="J19" s="549"/>
      <c r="K19" s="545"/>
      <c r="O19" s="389"/>
      <c r="P19" s="362"/>
      <c r="Q19" s="362"/>
      <c r="R19" s="362"/>
      <c r="S19" s="362"/>
      <c r="T19" s="385"/>
      <c r="U19" s="386"/>
      <c r="V19" s="387"/>
      <c r="W19" s="388"/>
      <c r="Z19" s="364"/>
      <c r="AA19" s="357"/>
      <c r="AB19" s="358"/>
      <c r="AC19" s="376"/>
      <c r="AD19" s="376"/>
      <c r="AE19" s="357"/>
      <c r="AF19" s="493"/>
      <c r="AG19" s="493"/>
      <c r="AH19" s="360"/>
      <c r="AK19" s="368"/>
      <c r="AL19" s="368"/>
      <c r="AM19" s="368"/>
      <c r="AN19" s="368"/>
      <c r="AO19" s="368"/>
      <c r="AP19" s="368"/>
      <c r="AQ19" s="369"/>
    </row>
    <row r="20" spans="2:43" ht="15.95" customHeight="1">
      <c r="B20" s="444"/>
      <c r="C20" s="444"/>
      <c r="D20" s="444"/>
      <c r="O20" s="389" t="s">
        <v>79</v>
      </c>
      <c r="P20" s="211">
        <f>'別添　集計表'!J13</f>
        <v>0</v>
      </c>
      <c r="Q20" s="211">
        <f>'別添　集計表'!J58</f>
        <v>0</v>
      </c>
      <c r="R20" s="211" t="str">
        <f t="shared" si="6"/>
        <v/>
      </c>
      <c r="S20" s="211" t="str">
        <f t="shared" si="7"/>
        <v/>
      </c>
      <c r="T20" s="386"/>
      <c r="U20" s="386"/>
      <c r="V20" s="387"/>
      <c r="W20" s="363"/>
      <c r="Z20" s="364"/>
      <c r="AA20" s="357"/>
      <c r="AB20" s="358"/>
      <c r="AC20" s="376"/>
      <c r="AD20" s="376"/>
      <c r="AE20" s="357"/>
      <c r="AF20" s="493"/>
      <c r="AG20" s="493"/>
      <c r="AH20" s="360"/>
      <c r="AK20" s="368"/>
      <c r="AL20" s="368"/>
      <c r="AM20" s="369"/>
      <c r="AN20" s="390"/>
      <c r="AO20" s="368"/>
      <c r="AP20" s="369"/>
      <c r="AQ20" s="369"/>
    </row>
    <row r="21" spans="2:43" ht="15.95" customHeight="1">
      <c r="C21" s="391"/>
      <c r="D21" s="391"/>
      <c r="E21" s="391"/>
      <c r="F21" s="391"/>
      <c r="G21" s="391"/>
      <c r="H21" s="391"/>
      <c r="I21" s="391"/>
      <c r="J21" s="391"/>
      <c r="K21" s="391"/>
      <c r="O21" s="389"/>
      <c r="P21" s="362"/>
      <c r="Q21" s="362"/>
      <c r="R21" s="362"/>
      <c r="S21" s="362"/>
      <c r="T21" s="386"/>
      <c r="U21" s="386"/>
      <c r="V21" s="387"/>
      <c r="W21" s="363"/>
      <c r="Z21" s="364"/>
      <c r="AA21" s="357"/>
      <c r="AB21" s="358"/>
      <c r="AC21" s="376"/>
      <c r="AD21" s="376"/>
      <c r="AE21" s="357"/>
      <c r="AF21" s="493"/>
      <c r="AG21" s="493"/>
      <c r="AH21" s="360"/>
      <c r="AK21" s="368"/>
      <c r="AL21" s="368"/>
      <c r="AM21" s="369"/>
      <c r="AN21" s="390"/>
      <c r="AO21" s="368"/>
      <c r="AP21" s="369"/>
      <c r="AQ21" s="369"/>
    </row>
    <row r="22" spans="2:43" ht="15.95" customHeight="1">
      <c r="B22" s="546" t="s">
        <v>119</v>
      </c>
      <c r="C22" s="546"/>
      <c r="D22" s="546"/>
      <c r="E22" s="546"/>
      <c r="F22" s="546"/>
      <c r="G22" s="546"/>
      <c r="H22" s="546"/>
      <c r="I22" s="546"/>
      <c r="J22" s="546"/>
      <c r="K22" s="546"/>
      <c r="O22" s="389" t="s">
        <v>80</v>
      </c>
      <c r="P22" s="211">
        <f>'別添　集計表'!J17</f>
        <v>0</v>
      </c>
      <c r="Q22" s="211">
        <f>'別添　集計表'!J60</f>
        <v>0</v>
      </c>
      <c r="R22" s="211" t="str">
        <f t="shared" si="6"/>
        <v/>
      </c>
      <c r="S22" s="211" t="str">
        <f t="shared" si="7"/>
        <v/>
      </c>
      <c r="T22" s="463"/>
      <c r="U22" s="463"/>
      <c r="V22" s="463"/>
      <c r="W22" s="363"/>
      <c r="Z22" s="364"/>
      <c r="AA22" s="357"/>
      <c r="AB22" s="358"/>
      <c r="AC22" s="376"/>
      <c r="AD22" s="376"/>
      <c r="AE22" s="357"/>
      <c r="AF22" s="493"/>
      <c r="AG22" s="493"/>
      <c r="AH22" s="360"/>
      <c r="AK22" s="368"/>
      <c r="AL22" s="368"/>
      <c r="AM22" s="369"/>
      <c r="AN22" s="390"/>
      <c r="AO22" s="368"/>
      <c r="AP22" s="369"/>
      <c r="AQ22" s="369"/>
    </row>
    <row r="23" spans="2:43" ht="15.95" customHeight="1">
      <c r="B23" s="546"/>
      <c r="C23" s="546"/>
      <c r="D23" s="546"/>
      <c r="E23" s="546"/>
      <c r="F23" s="546"/>
      <c r="G23" s="546"/>
      <c r="H23" s="546"/>
      <c r="I23" s="546"/>
      <c r="J23" s="546"/>
      <c r="K23" s="546"/>
      <c r="N23" s="463"/>
      <c r="O23" s="392"/>
      <c r="P23" s="362"/>
      <c r="Q23" s="362"/>
      <c r="R23" s="362"/>
      <c r="S23" s="362"/>
      <c r="T23" s="463"/>
      <c r="U23" s="463"/>
      <c r="V23" s="463"/>
      <c r="W23" s="363"/>
      <c r="Z23" s="364"/>
      <c r="AA23" s="357"/>
      <c r="AB23" s="358"/>
      <c r="AC23" s="376"/>
      <c r="AD23" s="376"/>
      <c r="AE23" s="357"/>
      <c r="AF23" s="493"/>
      <c r="AG23" s="493"/>
      <c r="AH23" s="360"/>
      <c r="AK23" s="368"/>
      <c r="AL23" s="368"/>
      <c r="AM23" s="369"/>
      <c r="AN23" s="390"/>
      <c r="AO23" s="368"/>
      <c r="AP23" s="369"/>
      <c r="AQ23" s="369"/>
    </row>
    <row r="24" spans="2:43" ht="23.45" customHeight="1">
      <c r="B24" s="546"/>
      <c r="C24" s="546"/>
      <c r="D24" s="546"/>
      <c r="E24" s="546"/>
      <c r="F24" s="546"/>
      <c r="G24" s="546"/>
      <c r="H24" s="546"/>
      <c r="I24" s="546"/>
      <c r="J24" s="546"/>
      <c r="K24" s="546"/>
      <c r="N24" s="463"/>
      <c r="O24" s="393" t="s">
        <v>81</v>
      </c>
      <c r="P24" s="211">
        <f>'別添　集計表'!J21</f>
        <v>0</v>
      </c>
      <c r="Q24" s="211">
        <f>'別添　集計表'!J62</f>
        <v>0</v>
      </c>
      <c r="R24" s="247" t="str">
        <f t="shared" si="6"/>
        <v/>
      </c>
      <c r="S24" s="247" t="str">
        <f t="shared" si="7"/>
        <v/>
      </c>
      <c r="T24" s="395"/>
      <c r="U24" s="395"/>
      <c r="V24" s="463"/>
      <c r="W24" s="363"/>
      <c r="Z24" s="364"/>
      <c r="AA24" s="357"/>
      <c r="AB24" s="358"/>
      <c r="AC24" s="376"/>
      <c r="AD24" s="376"/>
      <c r="AE24" s="357"/>
      <c r="AF24" s="493"/>
      <c r="AG24" s="493"/>
      <c r="AH24" s="360"/>
      <c r="AK24" s="368"/>
      <c r="AL24" s="368"/>
      <c r="AM24" s="369"/>
      <c r="AN24" s="390"/>
      <c r="AO24" s="368"/>
      <c r="AP24" s="369"/>
      <c r="AQ24" s="369"/>
    </row>
    <row r="25" spans="2:43" ht="15.95" customHeight="1">
      <c r="B25" s="444"/>
      <c r="C25" s="444"/>
      <c r="D25" s="444"/>
      <c r="E25" s="444"/>
      <c r="F25" s="444"/>
      <c r="G25" s="444"/>
      <c r="H25" s="444"/>
      <c r="I25" s="444"/>
      <c r="J25" s="473"/>
      <c r="K25" s="444"/>
      <c r="O25" s="389"/>
      <c r="P25" s="389"/>
      <c r="Q25" s="389"/>
      <c r="R25" s="389"/>
      <c r="S25" s="389"/>
      <c r="T25" s="463"/>
      <c r="U25" s="463"/>
      <c r="V25" s="463"/>
      <c r="W25" s="363"/>
      <c r="Z25" s="364"/>
      <c r="AA25" s="357"/>
      <c r="AB25" s="358"/>
      <c r="AC25" s="376"/>
      <c r="AD25" s="376"/>
      <c r="AE25" s="357"/>
      <c r="AF25" s="493"/>
      <c r="AG25" s="493"/>
      <c r="AH25" s="360"/>
      <c r="AK25" s="368"/>
      <c r="AL25" s="368"/>
      <c r="AM25" s="369"/>
      <c r="AN25" s="390"/>
      <c r="AO25" s="368"/>
      <c r="AP25" s="369"/>
      <c r="AQ25" s="369"/>
    </row>
    <row r="26" spans="2:43" ht="15.95" customHeight="1">
      <c r="O26" s="389" t="s">
        <v>82</v>
      </c>
      <c r="P26" s="249">
        <f>'別添　集計表'!J26</f>
        <v>0</v>
      </c>
      <c r="Q26" s="249">
        <f>'別添　集計表'!J64</f>
        <v>0</v>
      </c>
      <c r="R26" s="248" t="str">
        <f t="shared" si="6"/>
        <v/>
      </c>
      <c r="S26" s="248" t="str">
        <f t="shared" si="7"/>
        <v/>
      </c>
      <c r="T26" s="565" t="s">
        <v>120</v>
      </c>
      <c r="U26" s="566"/>
      <c r="V26" s="436">
        <f>'別添　集計表'!J38</f>
        <v>0</v>
      </c>
      <c r="W26" s="363" t="s">
        <v>59</v>
      </c>
      <c r="Z26" s="364"/>
      <c r="AA26" s="357"/>
      <c r="AB26" s="358"/>
      <c r="AC26" s="376"/>
      <c r="AD26" s="376"/>
      <c r="AE26" s="357"/>
      <c r="AF26" s="493"/>
      <c r="AG26" s="493"/>
      <c r="AH26" s="360"/>
      <c r="AK26" s="368"/>
      <c r="AL26" s="368"/>
      <c r="AM26" s="369"/>
      <c r="AN26" s="390"/>
      <c r="AO26" s="368"/>
      <c r="AP26" s="369"/>
      <c r="AQ26" s="369"/>
    </row>
    <row r="27" spans="2:43" ht="15.95" customHeight="1">
      <c r="B27" s="438" t="s">
        <v>21</v>
      </c>
      <c r="O27" s="389"/>
      <c r="P27" s="389"/>
      <c r="Q27" s="389"/>
      <c r="R27" s="389"/>
      <c r="S27" s="389"/>
      <c r="T27" s="567" t="s">
        <v>204</v>
      </c>
      <c r="U27" s="568"/>
      <c r="V27" s="568"/>
      <c r="W27" s="569"/>
      <c r="Z27" s="364"/>
      <c r="AA27" s="357"/>
      <c r="AB27" s="358"/>
      <c r="AC27" s="376"/>
      <c r="AD27" s="376"/>
      <c r="AE27" s="357"/>
      <c r="AF27" s="493"/>
      <c r="AG27" s="493"/>
      <c r="AH27" s="360"/>
      <c r="AK27" s="368"/>
      <c r="AL27" s="368"/>
      <c r="AM27" s="369"/>
      <c r="AN27" s="390"/>
      <c r="AO27" s="368"/>
      <c r="AP27" s="369"/>
      <c r="AQ27" s="369"/>
    </row>
    <row r="28" spans="2:43" ht="15.95" customHeight="1">
      <c r="B28" s="396" t="s">
        <v>25</v>
      </c>
      <c r="O28" s="389"/>
      <c r="P28" s="389"/>
      <c r="Q28" s="389"/>
      <c r="R28" s="389"/>
      <c r="S28" s="389"/>
      <c r="T28" s="463"/>
      <c r="U28" s="463"/>
      <c r="V28" s="463"/>
      <c r="W28" s="363"/>
      <c r="Z28" s="364"/>
      <c r="AA28" s="357"/>
      <c r="AB28" s="358"/>
      <c r="AC28" s="376"/>
      <c r="AD28" s="376"/>
      <c r="AE28" s="357"/>
      <c r="AF28" s="493"/>
      <c r="AG28" s="493"/>
      <c r="AH28" s="360"/>
      <c r="AK28" s="368"/>
      <c r="AL28" s="368"/>
      <c r="AM28" s="369"/>
      <c r="AN28" s="390"/>
      <c r="AO28" s="368"/>
      <c r="AP28" s="369"/>
      <c r="AQ28" s="369"/>
    </row>
    <row r="29" spans="2:43" ht="15.95" customHeight="1">
      <c r="B29" s="547"/>
      <c r="C29" s="547"/>
      <c r="D29" s="547"/>
      <c r="E29" s="547"/>
      <c r="F29" s="547"/>
      <c r="G29" s="547"/>
      <c r="H29" s="547"/>
      <c r="I29" s="547"/>
      <c r="J29" s="547"/>
      <c r="K29" s="547"/>
      <c r="O29" s="384" t="s">
        <v>84</v>
      </c>
      <c r="P29" s="249">
        <f>'別添　集計表'!J41</f>
        <v>0</v>
      </c>
      <c r="Q29" s="249">
        <f>'別添　集計表'!J66</f>
        <v>0</v>
      </c>
      <c r="R29" s="471" t="str">
        <f t="shared" si="6"/>
        <v/>
      </c>
      <c r="S29" s="247" t="str">
        <f t="shared" si="7"/>
        <v/>
      </c>
      <c r="T29" s="482" t="s">
        <v>85</v>
      </c>
      <c r="U29" s="463"/>
      <c r="V29" s="463"/>
      <c r="W29" s="363"/>
      <c r="Z29" s="364"/>
      <c r="AA29" s="357"/>
      <c r="AB29" s="358"/>
      <c r="AC29" s="376"/>
      <c r="AD29" s="376"/>
      <c r="AE29" s="357"/>
      <c r="AF29" s="493"/>
      <c r="AG29" s="493"/>
      <c r="AH29" s="360"/>
      <c r="AK29" s="368"/>
      <c r="AL29" s="368"/>
      <c r="AM29" s="369"/>
      <c r="AN29" s="390"/>
      <c r="AO29" s="368"/>
      <c r="AP29" s="369"/>
      <c r="AQ29" s="369"/>
    </row>
    <row r="30" spans="2:43" ht="15.95" customHeight="1">
      <c r="B30" s="547"/>
      <c r="C30" s="547"/>
      <c r="D30" s="547"/>
      <c r="E30" s="547"/>
      <c r="F30" s="547"/>
      <c r="G30" s="547"/>
      <c r="H30" s="547"/>
      <c r="I30" s="547"/>
      <c r="J30" s="547"/>
      <c r="K30" s="547"/>
      <c r="O30" s="397"/>
      <c r="P30" s="398"/>
      <c r="Q30" s="398"/>
      <c r="R30" s="398"/>
      <c r="S30" s="398"/>
      <c r="T30" s="552" t="str">
        <f>IF(OR(P29="",P29=0),"",IF(P18*0.3&gt;=P29,"","直接経費の30％を超えています。"))</f>
        <v/>
      </c>
      <c r="U30" s="553"/>
      <c r="V30" s="553"/>
      <c r="W30" s="554"/>
      <c r="Z30" s="364"/>
      <c r="AA30" s="357"/>
      <c r="AB30" s="358"/>
      <c r="AC30" s="376"/>
      <c r="AD30" s="376"/>
      <c r="AE30" s="357"/>
      <c r="AF30" s="493"/>
      <c r="AG30" s="493"/>
      <c r="AH30" s="360"/>
      <c r="AK30" s="368"/>
      <c r="AL30" s="368"/>
      <c r="AM30" s="369"/>
      <c r="AN30" s="390"/>
      <c r="AO30" s="368"/>
      <c r="AP30" s="369"/>
      <c r="AQ30" s="369"/>
    </row>
    <row r="31" spans="2:43" ht="15.95" customHeight="1">
      <c r="O31" s="399"/>
      <c r="P31" s="398"/>
      <c r="Q31" s="398"/>
      <c r="R31" s="398"/>
      <c r="S31" s="398"/>
      <c r="T31" s="400"/>
      <c r="U31" s="400"/>
      <c r="V31" s="400"/>
      <c r="W31" s="401"/>
      <c r="Z31" s="364"/>
      <c r="AA31" s="357"/>
      <c r="AB31" s="358"/>
      <c r="AC31" s="376"/>
      <c r="AD31" s="376"/>
      <c r="AE31" s="357"/>
      <c r="AF31" s="493"/>
      <c r="AG31" s="493"/>
      <c r="AH31" s="360"/>
      <c r="AK31" s="368"/>
      <c r="AL31" s="368"/>
      <c r="AM31" s="369"/>
      <c r="AN31" s="390"/>
      <c r="AO31" s="368"/>
      <c r="AP31" s="369"/>
      <c r="AQ31" s="369"/>
    </row>
    <row r="32" spans="2:43" ht="15" customHeight="1">
      <c r="B32" s="396" t="s">
        <v>13</v>
      </c>
      <c r="O32" s="437" t="str">
        <f>IF('別添　集計表'!$A$43="","",'別添　集計表'!$A$43)</f>
        <v/>
      </c>
      <c r="P32" s="211" t="str">
        <f>IF(O32="","",'別添　集計表'!J43)</f>
        <v/>
      </c>
      <c r="Q32" s="211" t="str">
        <f>IF(P32="","",'別添　集計表'!J68)</f>
        <v/>
      </c>
      <c r="R32" s="247" t="str">
        <f t="shared" si="6"/>
        <v/>
      </c>
      <c r="S32" s="247" t="str">
        <f t="shared" si="7"/>
        <v/>
      </c>
      <c r="T32" s="562" t="str">
        <f>IF(O32="","","研究管理運営機関の直接経費15％以内")</f>
        <v/>
      </c>
      <c r="U32" s="563"/>
      <c r="V32" s="563"/>
      <c r="W32" s="564"/>
      <c r="Z32" s="364"/>
      <c r="AA32" s="357"/>
      <c r="AB32" s="358"/>
      <c r="AC32" s="376"/>
      <c r="AD32" s="376"/>
      <c r="AE32" s="357"/>
      <c r="AF32" s="493"/>
      <c r="AG32" s="493"/>
      <c r="AH32" s="360"/>
      <c r="AK32" s="368"/>
      <c r="AL32" s="368"/>
      <c r="AM32" s="369"/>
      <c r="AN32" s="390"/>
      <c r="AO32" s="368"/>
      <c r="AP32" s="369"/>
      <c r="AQ32" s="369"/>
    </row>
    <row r="33" spans="2:43" ht="15.95" customHeight="1">
      <c r="B33" s="558" t="s">
        <v>275</v>
      </c>
      <c r="C33" s="558"/>
      <c r="D33" s="558"/>
      <c r="E33" s="558"/>
      <c r="O33" s="389"/>
      <c r="P33" s="362"/>
      <c r="Q33" s="362"/>
      <c r="R33" s="394"/>
      <c r="S33" s="394"/>
      <c r="T33" s="552" t="str">
        <f>IF(OR(P32="",P32=0),"",IF(P18*0.15&gt;P32,"","直接経費の15％を超えています。"))</f>
        <v/>
      </c>
      <c r="U33" s="553"/>
      <c r="V33" s="553"/>
      <c r="W33" s="554"/>
      <c r="Z33" s="364"/>
      <c r="AA33" s="357"/>
      <c r="AB33" s="358"/>
      <c r="AC33" s="376"/>
      <c r="AD33" s="376"/>
      <c r="AE33" s="357"/>
      <c r="AF33" s="493"/>
      <c r="AG33" s="493"/>
      <c r="AH33" s="360"/>
      <c r="AK33" s="368"/>
      <c r="AL33" s="368"/>
      <c r="AM33" s="369"/>
      <c r="AN33" s="390"/>
      <c r="AO33" s="368"/>
      <c r="AP33" s="369"/>
      <c r="AQ33" s="369"/>
    </row>
    <row r="34" spans="2:43" ht="15.95" customHeight="1">
      <c r="B34" s="558" t="s">
        <v>276</v>
      </c>
      <c r="C34" s="558"/>
      <c r="D34" s="558"/>
      <c r="E34" s="558"/>
      <c r="O34" s="389"/>
      <c r="P34" s="362"/>
      <c r="Q34" s="362"/>
      <c r="R34" s="362"/>
      <c r="S34" s="362"/>
      <c r="T34" s="386"/>
      <c r="U34" s="386"/>
      <c r="V34" s="387"/>
      <c r="W34" s="363"/>
      <c r="Z34" s="364"/>
      <c r="AA34" s="357"/>
      <c r="AB34" s="358"/>
      <c r="AC34" s="376"/>
      <c r="AD34" s="376"/>
      <c r="AE34" s="357"/>
      <c r="AF34" s="493"/>
      <c r="AG34" s="493"/>
      <c r="AH34" s="360"/>
      <c r="AK34" s="368"/>
      <c r="AL34" s="368"/>
      <c r="AM34" s="369"/>
      <c r="AN34" s="390"/>
      <c r="AO34" s="368"/>
      <c r="AP34" s="369"/>
      <c r="AQ34" s="369"/>
    </row>
    <row r="35" spans="2:43" ht="15.95" customHeight="1">
      <c r="O35" s="380"/>
      <c r="P35" s="403"/>
      <c r="Q35" s="403"/>
      <c r="R35" s="250" t="str">
        <f>IF(P35&gt;Q35,P35-Q35,"")</f>
        <v/>
      </c>
      <c r="S35" s="250" t="str">
        <f>IF(Q35&gt;P35,Q35-P35,"")</f>
        <v/>
      </c>
      <c r="T35" s="382"/>
      <c r="U35" s="382"/>
      <c r="V35" s="382"/>
      <c r="W35" s="404"/>
      <c r="Z35" s="364"/>
      <c r="AA35" s="357"/>
      <c r="AB35" s="358"/>
      <c r="AC35" s="376"/>
      <c r="AD35" s="376"/>
      <c r="AE35" s="357"/>
      <c r="AF35" s="493"/>
      <c r="AG35" s="493"/>
      <c r="AH35" s="360"/>
      <c r="AK35" s="368"/>
      <c r="AL35" s="368"/>
      <c r="AM35" s="369"/>
      <c r="AN35" s="390"/>
      <c r="AO35" s="368"/>
      <c r="AP35" s="369"/>
      <c r="AQ35" s="369"/>
    </row>
    <row r="36" spans="2:43" ht="15.95" customHeight="1">
      <c r="B36" s="396" t="s">
        <v>197</v>
      </c>
      <c r="O36" s="405" t="s">
        <v>7</v>
      </c>
      <c r="P36" s="251">
        <f>'別添　集計表'!J45</f>
        <v>0</v>
      </c>
      <c r="Q36" s="251">
        <f>'別添　集計表'!J70</f>
        <v>0</v>
      </c>
      <c r="R36" s="251" t="str">
        <f>IF(P36&gt;Q36,P36-Q36,"")</f>
        <v/>
      </c>
      <c r="S36" s="251" t="str">
        <f>IF(Q36&gt;P36,Q36-P36,"")</f>
        <v/>
      </c>
      <c r="T36" s="406"/>
      <c r="U36" s="406"/>
      <c r="V36" s="406"/>
      <c r="W36" s="407"/>
      <c r="Z36" s="364"/>
      <c r="AA36" s="357"/>
      <c r="AB36" s="358"/>
      <c r="AC36" s="376"/>
      <c r="AD36" s="376"/>
      <c r="AE36" s="357"/>
      <c r="AF36" s="493"/>
      <c r="AG36" s="493"/>
      <c r="AH36" s="360"/>
      <c r="AK36" s="368"/>
      <c r="AL36" s="368"/>
      <c r="AM36" s="369"/>
      <c r="AN36" s="390"/>
      <c r="AO36" s="368"/>
      <c r="AP36" s="369"/>
      <c r="AQ36" s="369"/>
    </row>
    <row r="37" spans="2:43" ht="15.95" customHeight="1">
      <c r="B37" s="558"/>
      <c r="C37" s="558"/>
      <c r="D37" s="558"/>
      <c r="E37" s="558"/>
      <c r="F37" s="558"/>
      <c r="G37" s="558"/>
      <c r="H37" s="558"/>
      <c r="I37" s="558"/>
      <c r="J37" s="558"/>
      <c r="K37" s="558"/>
      <c r="O37" s="408"/>
      <c r="P37" s="409"/>
      <c r="Q37" s="409"/>
      <c r="R37" s="409"/>
      <c r="S37" s="409"/>
      <c r="T37" s="463"/>
      <c r="U37" s="463"/>
      <c r="V37" s="463"/>
      <c r="W37" s="463"/>
      <c r="Z37" s="410"/>
      <c r="AA37" s="410"/>
      <c r="AB37" s="424"/>
      <c r="AC37" s="410"/>
      <c r="AD37" s="410"/>
      <c r="AE37" s="410"/>
      <c r="AF37" s="410"/>
      <c r="AG37" s="410"/>
      <c r="AH37" s="410"/>
      <c r="AK37" s="368"/>
      <c r="AL37" s="368"/>
      <c r="AM37" s="369"/>
      <c r="AN37" s="390"/>
      <c r="AO37" s="368"/>
      <c r="AP37" s="369"/>
      <c r="AQ37" s="369"/>
    </row>
    <row r="38" spans="2:43" ht="15.95" customHeight="1">
      <c r="B38" s="558"/>
      <c r="C38" s="558"/>
      <c r="D38" s="558"/>
      <c r="E38" s="558"/>
      <c r="F38" s="558"/>
      <c r="G38" s="558"/>
      <c r="H38" s="558"/>
      <c r="I38" s="558"/>
      <c r="J38" s="558"/>
      <c r="K38" s="558"/>
      <c r="O38" s="555" t="str">
        <f>IF(P6&gt;1,"","（注）研究管理運営業務を専門に行う研究管理運営機関を設置した場合のみ一般管理費を計上できます。")</f>
        <v>（注）研究管理運営業務を専門に行う研究管理運営機関を設置した場合のみ一般管理費を計上できます。</v>
      </c>
      <c r="P38" s="555"/>
      <c r="Q38" s="555"/>
      <c r="R38" s="555"/>
      <c r="S38" s="555"/>
      <c r="T38" s="555"/>
      <c r="U38" s="555"/>
      <c r="V38" s="555"/>
      <c r="W38" s="555"/>
      <c r="Z38" s="351" t="s">
        <v>22</v>
      </c>
      <c r="AA38" s="485"/>
      <c r="AB38" s="422"/>
      <c r="AC38" s="411"/>
      <c r="AD38" s="494">
        <f>SUM(AD6:AD36)</f>
        <v>0</v>
      </c>
      <c r="AE38" s="411"/>
      <c r="AF38" s="411"/>
      <c r="AG38" s="411"/>
      <c r="AH38" s="485"/>
      <c r="AK38" s="410"/>
      <c r="AL38" s="410"/>
      <c r="AM38" s="410"/>
      <c r="AN38" s="373"/>
      <c r="AO38" s="410"/>
      <c r="AP38" s="410"/>
      <c r="AQ38" s="410"/>
    </row>
    <row r="39" spans="2:43" ht="15.95" customHeight="1">
      <c r="B39" s="558"/>
      <c r="C39" s="558"/>
      <c r="D39" s="558"/>
      <c r="E39" s="558"/>
      <c r="F39" s="558"/>
      <c r="G39" s="558"/>
      <c r="H39" s="558"/>
      <c r="I39" s="558"/>
      <c r="J39" s="558"/>
      <c r="K39" s="558"/>
      <c r="O39" s="555"/>
      <c r="P39" s="555"/>
      <c r="Q39" s="555"/>
      <c r="R39" s="555"/>
      <c r="S39" s="555"/>
      <c r="T39" s="555"/>
      <c r="U39" s="555"/>
      <c r="V39" s="555"/>
      <c r="W39" s="555"/>
      <c r="Z39" s="448"/>
      <c r="AA39" s="449"/>
      <c r="AB39" s="450"/>
      <c r="AC39" s="451"/>
      <c r="AD39" s="451"/>
      <c r="AE39" s="449"/>
      <c r="AF39" s="449"/>
      <c r="AG39" s="449"/>
      <c r="AH39" s="448"/>
      <c r="AK39" s="351" t="s">
        <v>22</v>
      </c>
      <c r="AL39" s="351"/>
      <c r="AM39" s="442"/>
      <c r="AN39" s="452">
        <f>SUM(AN7:AN37)</f>
        <v>0</v>
      </c>
      <c r="AO39" s="411"/>
      <c r="AP39" s="411"/>
      <c r="AQ39" s="442"/>
    </row>
    <row r="40" spans="2:43" ht="15.95" customHeight="1">
      <c r="O40" s="408"/>
      <c r="P40" s="409"/>
      <c r="Q40" s="409"/>
      <c r="R40" s="409"/>
      <c r="S40" s="409"/>
      <c r="T40" s="463"/>
      <c r="U40" s="463"/>
      <c r="V40" s="463"/>
      <c r="W40" s="463"/>
      <c r="Z40" s="400" t="str">
        <f>IF(AND(Z5="",Z6="",Z7="",Z8=""),"（記載要領）","   ")</f>
        <v>（記載要領）</v>
      </c>
      <c r="AA40" s="495"/>
      <c r="AB40" s="496"/>
      <c r="AC40" s="416"/>
      <c r="AD40" s="416"/>
      <c r="AE40" s="495"/>
      <c r="AF40" s="495"/>
      <c r="AG40" s="495"/>
      <c r="AH40" s="495"/>
      <c r="AK40" s="344"/>
      <c r="AL40" s="344"/>
      <c r="AM40" s="344"/>
      <c r="AN40" s="367"/>
      <c r="AO40" s="344"/>
      <c r="AP40" s="344"/>
      <c r="AQ40" s="344"/>
    </row>
    <row r="41" spans="2:43" ht="15.95" customHeight="1">
      <c r="B41" s="396" t="s">
        <v>48</v>
      </c>
      <c r="O41" s="414"/>
      <c r="P41" s="409"/>
      <c r="Q41" s="409"/>
      <c r="R41" s="409"/>
      <c r="S41" s="409"/>
      <c r="T41" s="463"/>
      <c r="U41" s="463"/>
      <c r="V41" s="463"/>
      <c r="W41" s="463"/>
      <c r="Z41" s="525" t="str">
        <f>IF(COUNTIF(Z5:Z11,"")=7,"・ 購入の場合は、備考欄に取得年月日を記載すること。","  ")</f>
        <v>・ 購入の場合は、備考欄に取得年月日を記載すること。</v>
      </c>
      <c r="AA41" s="525"/>
      <c r="AB41" s="525"/>
      <c r="AC41" s="525"/>
      <c r="AD41" s="525"/>
      <c r="AE41" s="525"/>
      <c r="AF41" s="525"/>
      <c r="AG41" s="525"/>
      <c r="AH41" s="525"/>
      <c r="AK41" s="463" t="str">
        <f>IF(AND(AK7="",AK8="",AK9="",AK10="",AK11=""),"(記載要領）","")</f>
        <v>(記載要領）</v>
      </c>
      <c r="AL41" s="463"/>
      <c r="AM41" s="463"/>
      <c r="AN41" s="440"/>
      <c r="AO41" s="463"/>
      <c r="AP41" s="463"/>
      <c r="AQ41" s="463"/>
    </row>
    <row r="42" spans="2:43" ht="15.95" customHeight="1">
      <c r="B42" s="402" t="s">
        <v>26</v>
      </c>
      <c r="O42" s="415"/>
      <c r="P42" s="416"/>
      <c r="Q42" s="416"/>
      <c r="R42" s="416"/>
      <c r="S42" s="416"/>
      <c r="T42" s="463"/>
      <c r="U42" s="463"/>
      <c r="V42" s="463"/>
      <c r="W42" s="463"/>
      <c r="Z42" s="518" t="str">
        <f>IF(COUNTIF(Z5:Z12,"")=8,Z98,"  ")</f>
        <v>・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v>
      </c>
      <c r="AA42" s="518"/>
      <c r="AB42" s="518"/>
      <c r="AC42" s="518"/>
      <c r="AD42" s="518"/>
      <c r="AE42" s="518"/>
      <c r="AF42" s="518"/>
      <c r="AG42" s="518"/>
      <c r="AH42" s="518"/>
      <c r="AK42" s="526" t="str">
        <f>IF(AND(AK7="",AK8="",AK9="",AK10="",AK11=""),"・試作品等が複数の部分により構成される場合には、その部分を試作品等の内訳として記載すること。","")</f>
        <v>・試作品等が複数の部分により構成される場合には、その部分を試作品等の内訳として記載すること。</v>
      </c>
      <c r="AL42" s="527"/>
      <c r="AM42" s="527"/>
      <c r="AN42" s="527"/>
      <c r="AO42" s="527"/>
      <c r="AP42" s="527"/>
      <c r="AQ42" s="527"/>
    </row>
    <row r="43" spans="2:43" ht="15.95" customHeight="1">
      <c r="O43" s="417"/>
      <c r="P43" s="418"/>
      <c r="Q43" s="418"/>
      <c r="R43" s="418"/>
      <c r="S43" s="418"/>
      <c r="T43" s="463"/>
      <c r="U43" s="463"/>
      <c r="V43" s="463"/>
      <c r="W43" s="463"/>
      <c r="Z43" s="518"/>
      <c r="AA43" s="518"/>
      <c r="AB43" s="518"/>
      <c r="AC43" s="518"/>
      <c r="AD43" s="518"/>
      <c r="AE43" s="518"/>
      <c r="AF43" s="518"/>
      <c r="AG43" s="518"/>
      <c r="AH43" s="518"/>
      <c r="AK43" s="526" t="str">
        <f>IF(AND(AK7="",AK8="",AK9="",AK10="",AK11=""),"・「製造又は取得価格」欄は、当該試作品等の直接材料費の額を記載すること。","")</f>
        <v>・「製造又は取得価格」欄は、当該試作品等の直接材料費の額を記載すること。</v>
      </c>
      <c r="AL43" s="527"/>
      <c r="AM43" s="527"/>
      <c r="AN43" s="527"/>
      <c r="AO43" s="527"/>
      <c r="AP43" s="527"/>
      <c r="AQ43" s="527"/>
    </row>
    <row r="44" spans="2:43" ht="15.95" customHeight="1">
      <c r="O44" s="419"/>
      <c r="P44" s="420"/>
      <c r="Q44" s="420"/>
      <c r="R44" s="420"/>
      <c r="S44" s="420"/>
      <c r="T44" s="463"/>
      <c r="U44" s="463"/>
      <c r="V44" s="463"/>
      <c r="W44" s="463"/>
      <c r="Z44" s="518"/>
      <c r="AA44" s="518"/>
      <c r="AB44" s="518"/>
      <c r="AC44" s="518"/>
      <c r="AD44" s="518"/>
      <c r="AE44" s="518"/>
      <c r="AF44" s="518"/>
      <c r="AG44" s="518"/>
      <c r="AH44" s="518"/>
      <c r="AK44" s="526" t="str">
        <f>IF(AND(AK7="",AK8="",AK9="",AK10="",AK11=""),"・「資産計上した場合の年月」欄は、各年度中に資産計上した場合に記載すること。","")</f>
        <v>・「資産計上した場合の年月」欄は、各年度中に資産計上した場合に記載すること。</v>
      </c>
      <c r="AL44" s="527"/>
      <c r="AM44" s="527"/>
      <c r="AN44" s="527"/>
      <c r="AO44" s="527"/>
      <c r="AP44" s="527"/>
      <c r="AQ44" s="527"/>
    </row>
    <row r="45" spans="2:43" ht="15.95" customHeight="1">
      <c r="O45" s="421"/>
      <c r="P45" s="420"/>
      <c r="Q45" s="420"/>
      <c r="R45" s="420"/>
      <c r="S45" s="420"/>
      <c r="T45" s="463"/>
      <c r="U45" s="463"/>
      <c r="V45" s="463"/>
      <c r="W45" s="463"/>
      <c r="Z45" s="518"/>
      <c r="AA45" s="518"/>
      <c r="AB45" s="518"/>
      <c r="AC45" s="518"/>
      <c r="AD45" s="518"/>
      <c r="AE45" s="518"/>
      <c r="AF45" s="518"/>
      <c r="AG45" s="518"/>
      <c r="AH45" s="518"/>
      <c r="AK45" s="528" t="str">
        <f>IF(AND(AK7="",AK8="",AK9="",AK10="",AK11=""),"・「備考」欄には、委託先において、事業終了までに試作品等を完成品として資産計上する
   予定がある場合に、その旨を記載すること。","")</f>
        <v>・「備考」欄には、委託先において、事業終了までに試作品等を完成品として資産計上する
   予定がある場合に、その旨を記載すること。</v>
      </c>
      <c r="AL45" s="529"/>
      <c r="AM45" s="529"/>
      <c r="AN45" s="529"/>
      <c r="AO45" s="529"/>
      <c r="AP45" s="529"/>
      <c r="AQ45" s="529"/>
    </row>
    <row r="46" spans="2:43" ht="15.95" customHeight="1">
      <c r="P46" s="420"/>
      <c r="Q46" s="420"/>
      <c r="R46" s="420"/>
      <c r="S46" s="420"/>
      <c r="T46" s="463"/>
      <c r="U46" s="463"/>
      <c r="V46" s="463"/>
      <c r="W46" s="463"/>
      <c r="Z46" s="518"/>
      <c r="AA46" s="518"/>
      <c r="AB46" s="518"/>
      <c r="AC46" s="518"/>
      <c r="AD46" s="518"/>
      <c r="AE46" s="518"/>
      <c r="AF46" s="518"/>
      <c r="AG46" s="518"/>
      <c r="AH46" s="518"/>
      <c r="AK46" s="529"/>
      <c r="AL46" s="529"/>
      <c r="AM46" s="529"/>
      <c r="AN46" s="529"/>
      <c r="AO46" s="529"/>
      <c r="AP46" s="529"/>
      <c r="AQ46" s="529"/>
    </row>
    <row r="47" spans="2:43" ht="15.95" customHeight="1">
      <c r="C47" s="423"/>
      <c r="D47" s="423"/>
      <c r="E47" s="423"/>
      <c r="F47" s="423"/>
      <c r="G47" s="423"/>
      <c r="H47" s="423"/>
      <c r="O47" s="413"/>
      <c r="P47" s="420"/>
      <c r="Q47" s="420"/>
      <c r="R47" s="420"/>
      <c r="S47" s="420"/>
      <c r="T47" s="463"/>
      <c r="U47" s="463"/>
      <c r="V47" s="463"/>
      <c r="W47" s="463"/>
      <c r="Z47" s="518"/>
      <c r="AA47" s="518"/>
      <c r="AB47" s="518"/>
      <c r="AC47" s="518"/>
      <c r="AD47" s="518"/>
      <c r="AE47" s="518"/>
      <c r="AF47" s="518"/>
      <c r="AG47" s="518"/>
      <c r="AH47" s="518"/>
    </row>
    <row r="48" spans="2:43" ht="15.95" customHeight="1">
      <c r="O48" s="412"/>
      <c r="P48" s="420"/>
      <c r="Q48" s="420"/>
      <c r="R48" s="420"/>
      <c r="S48" s="420"/>
      <c r="T48" s="463"/>
      <c r="U48" s="463"/>
      <c r="V48" s="463"/>
      <c r="W48" s="463"/>
      <c r="Z48" s="518"/>
      <c r="AA48" s="518"/>
      <c r="AB48" s="518"/>
      <c r="AC48" s="518"/>
      <c r="AD48" s="518"/>
      <c r="AE48" s="518"/>
      <c r="AF48" s="518"/>
      <c r="AG48" s="518"/>
      <c r="AH48" s="518"/>
    </row>
    <row r="49" spans="1:36" ht="15.95" customHeight="1">
      <c r="A49" s="545"/>
      <c r="B49" s="527"/>
      <c r="C49" s="527"/>
      <c r="D49" s="527"/>
      <c r="E49" s="527"/>
      <c r="F49" s="527"/>
      <c r="G49" s="527"/>
      <c r="H49" s="527"/>
      <c r="I49" s="527"/>
      <c r="J49" s="527"/>
      <c r="K49" s="527"/>
      <c r="L49" s="527"/>
      <c r="M49" s="443"/>
      <c r="N49" s="443"/>
      <c r="O49" s="443"/>
      <c r="P49" s="443"/>
      <c r="Q49" s="443"/>
      <c r="R49" s="443"/>
      <c r="S49" s="443"/>
      <c r="T49" s="443"/>
      <c r="U49" s="443"/>
      <c r="V49" s="443"/>
      <c r="W49" s="443"/>
      <c r="Y49" s="391"/>
      <c r="AI49" s="443"/>
      <c r="AJ49" s="425"/>
    </row>
    <row r="50" spans="1:36" ht="15.95" customHeight="1">
      <c r="P50" s="420"/>
      <c r="Q50" s="420"/>
      <c r="R50" s="420"/>
      <c r="S50" s="420"/>
      <c r="T50" s="463"/>
      <c r="U50" s="463"/>
      <c r="V50" s="463"/>
      <c r="W50" s="463"/>
    </row>
    <row r="51" spans="1:36" ht="15.95" customHeight="1"/>
    <row r="52" spans="1:36" ht="15.95" customHeight="1"/>
    <row r="53" spans="1:36" ht="15.95" customHeight="1"/>
    <row r="54" spans="1:36" ht="15.95" customHeight="1"/>
    <row r="55" spans="1:36" ht="15.95" customHeight="1"/>
    <row r="56" spans="1:36" ht="15.95" customHeight="1"/>
    <row r="57" spans="1:36" ht="15.95" customHeight="1"/>
    <row r="58" spans="1:36" ht="15.95" customHeight="1"/>
    <row r="59" spans="1:36" ht="15.95" customHeight="1"/>
    <row r="60" spans="1:36" ht="15.95" customHeight="1"/>
    <row r="61" spans="1:36" ht="15.95" customHeight="1"/>
    <row r="62" spans="1:36" ht="15.95" customHeight="1"/>
    <row r="63" spans="1:36" ht="15.95" customHeight="1"/>
    <row r="64" spans="1:36"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spans="2:34" ht="15.95" customHeight="1"/>
    <row r="98" spans="2:34" ht="15.95" customHeight="1">
      <c r="Z98" s="518" t="s">
        <v>247</v>
      </c>
      <c r="AA98" s="518"/>
      <c r="AB98" s="518"/>
      <c r="AC98" s="518"/>
      <c r="AD98" s="518"/>
      <c r="AE98" s="518"/>
      <c r="AF98" s="518"/>
      <c r="AG98" s="518"/>
      <c r="AH98" s="518"/>
    </row>
    <row r="99" spans="2:34" ht="15.95" customHeight="1">
      <c r="D99" s="438" t="s">
        <v>66</v>
      </c>
      <c r="F99" s="438" t="s">
        <v>240</v>
      </c>
      <c r="Z99" s="518"/>
      <c r="AA99" s="518"/>
      <c r="AB99" s="518"/>
      <c r="AC99" s="518"/>
      <c r="AD99" s="518"/>
      <c r="AE99" s="518"/>
      <c r="AF99" s="518"/>
      <c r="AG99" s="518"/>
      <c r="AH99" s="518"/>
    </row>
    <row r="100" spans="2:34" ht="78.75">
      <c r="B100" s="426" t="s">
        <v>125</v>
      </c>
      <c r="D100" s="426" t="s">
        <v>159</v>
      </c>
      <c r="F100" s="477" t="s">
        <v>218</v>
      </c>
      <c r="G100" s="427"/>
      <c r="Z100" s="518"/>
      <c r="AA100" s="518"/>
      <c r="AB100" s="518"/>
      <c r="AC100" s="518"/>
      <c r="AD100" s="518"/>
      <c r="AE100" s="518"/>
      <c r="AF100" s="518"/>
      <c r="AG100" s="518"/>
      <c r="AH100" s="518"/>
    </row>
    <row r="101" spans="2:34" ht="67.5">
      <c r="B101" s="426" t="s">
        <v>126</v>
      </c>
      <c r="D101" s="426" t="s">
        <v>160</v>
      </c>
      <c r="F101" s="477" t="s">
        <v>219</v>
      </c>
      <c r="Z101" s="518"/>
      <c r="AA101" s="518"/>
      <c r="AB101" s="518"/>
      <c r="AC101" s="518"/>
      <c r="AD101" s="518"/>
      <c r="AE101" s="518"/>
      <c r="AF101" s="518"/>
      <c r="AG101" s="518"/>
      <c r="AH101" s="518"/>
    </row>
    <row r="102" spans="2:34" ht="56.25">
      <c r="B102" s="426" t="s">
        <v>127</v>
      </c>
      <c r="D102" s="426" t="s">
        <v>161</v>
      </c>
      <c r="F102" s="477" t="s">
        <v>220</v>
      </c>
      <c r="Z102" s="518"/>
      <c r="AA102" s="518"/>
      <c r="AB102" s="518"/>
      <c r="AC102" s="518"/>
      <c r="AD102" s="518"/>
      <c r="AE102" s="518"/>
      <c r="AF102" s="518"/>
      <c r="AG102" s="518"/>
      <c r="AH102" s="518"/>
    </row>
    <row r="103" spans="2:34" ht="90">
      <c r="B103" s="426" t="s">
        <v>128</v>
      </c>
      <c r="D103" s="426" t="s">
        <v>162</v>
      </c>
      <c r="F103" s="477" t="s">
        <v>219</v>
      </c>
      <c r="Z103" s="518"/>
      <c r="AA103" s="518"/>
      <c r="AB103" s="518"/>
      <c r="AC103" s="518"/>
      <c r="AD103" s="518"/>
      <c r="AE103" s="518"/>
      <c r="AF103" s="518"/>
      <c r="AG103" s="518"/>
      <c r="AH103" s="518"/>
    </row>
    <row r="104" spans="2:34" ht="48">
      <c r="B104" s="426" t="s">
        <v>129</v>
      </c>
      <c r="D104" s="426" t="s">
        <v>163</v>
      </c>
      <c r="F104" s="477" t="s">
        <v>221</v>
      </c>
      <c r="Z104" s="518"/>
      <c r="AA104" s="518"/>
      <c r="AB104" s="518"/>
      <c r="AC104" s="518"/>
      <c r="AD104" s="518"/>
      <c r="AE104" s="518"/>
      <c r="AF104" s="518"/>
      <c r="AG104" s="518"/>
      <c r="AH104" s="518"/>
    </row>
    <row r="105" spans="2:34" ht="78.75">
      <c r="B105" s="426" t="s">
        <v>130</v>
      </c>
      <c r="D105" s="426" t="s">
        <v>164</v>
      </c>
      <c r="F105" s="477" t="s">
        <v>219</v>
      </c>
    </row>
    <row r="106" spans="2:34" ht="67.5">
      <c r="B106" s="426" t="s">
        <v>131</v>
      </c>
      <c r="D106" s="426" t="s">
        <v>165</v>
      </c>
      <c r="F106" s="477" t="s">
        <v>219</v>
      </c>
    </row>
    <row r="107" spans="2:34" ht="67.5">
      <c r="B107" s="426" t="s">
        <v>132</v>
      </c>
      <c r="D107" s="426" t="s">
        <v>166</v>
      </c>
      <c r="F107" s="477" t="s">
        <v>222</v>
      </c>
    </row>
    <row r="108" spans="2:34" ht="112.5">
      <c r="B108" s="426" t="s">
        <v>133</v>
      </c>
      <c r="D108" s="426" t="s">
        <v>167</v>
      </c>
      <c r="F108" s="477" t="s">
        <v>223</v>
      </c>
    </row>
    <row r="109" spans="2:34" ht="78.75">
      <c r="B109" s="426" t="s">
        <v>134</v>
      </c>
      <c r="D109" s="426" t="s">
        <v>168</v>
      </c>
      <c r="F109" s="477" t="s">
        <v>224</v>
      </c>
    </row>
    <row r="110" spans="2:34" ht="90">
      <c r="B110" s="426" t="s">
        <v>135</v>
      </c>
      <c r="D110" s="426" t="s">
        <v>169</v>
      </c>
      <c r="F110" s="477" t="s">
        <v>225</v>
      </c>
    </row>
    <row r="111" spans="2:34" ht="101.25">
      <c r="B111" s="426" t="s">
        <v>136</v>
      </c>
      <c r="D111" s="426" t="s">
        <v>170</v>
      </c>
      <c r="F111" s="477" t="s">
        <v>226</v>
      </c>
    </row>
    <row r="112" spans="2:34" ht="90">
      <c r="B112" s="426" t="s">
        <v>137</v>
      </c>
      <c r="D112" s="426" t="s">
        <v>171</v>
      </c>
      <c r="F112" s="477" t="s">
        <v>227</v>
      </c>
    </row>
    <row r="113" spans="2:6" ht="67.5">
      <c r="B113" s="426" t="s">
        <v>138</v>
      </c>
      <c r="D113" s="426" t="s">
        <v>172</v>
      </c>
      <c r="F113" s="477" t="s">
        <v>228</v>
      </c>
    </row>
    <row r="114" spans="2:6" ht="90">
      <c r="B114" s="426" t="s">
        <v>139</v>
      </c>
      <c r="D114" s="426" t="s">
        <v>173</v>
      </c>
      <c r="F114" s="477" t="s">
        <v>221</v>
      </c>
    </row>
    <row r="115" spans="2:6" ht="67.5">
      <c r="B115" s="426" t="s">
        <v>140</v>
      </c>
      <c r="D115" s="426" t="s">
        <v>174</v>
      </c>
      <c r="F115" s="477" t="s">
        <v>229</v>
      </c>
    </row>
    <row r="116" spans="2:6" ht="101.25">
      <c r="B116" s="426" t="s">
        <v>141</v>
      </c>
      <c r="D116" s="426" t="s">
        <v>175</v>
      </c>
      <c r="F116" s="477" t="s">
        <v>230</v>
      </c>
    </row>
    <row r="117" spans="2:6" ht="67.5">
      <c r="B117" s="426" t="s">
        <v>142</v>
      </c>
      <c r="D117" s="428" t="s">
        <v>176</v>
      </c>
      <c r="F117" s="477" t="s">
        <v>231</v>
      </c>
    </row>
    <row r="118" spans="2:6" ht="78.75">
      <c r="B118" s="426" t="s">
        <v>143</v>
      </c>
      <c r="D118" s="426" t="s">
        <v>177</v>
      </c>
      <c r="F118" s="477" t="s">
        <v>232</v>
      </c>
    </row>
    <row r="119" spans="2:6" ht="123.75">
      <c r="B119" s="426" t="s">
        <v>144</v>
      </c>
      <c r="D119" s="426" t="s">
        <v>178</v>
      </c>
      <c r="F119" s="477" t="s">
        <v>220</v>
      </c>
    </row>
    <row r="120" spans="2:6" ht="90">
      <c r="B120" s="426" t="s">
        <v>145</v>
      </c>
      <c r="D120" s="428" t="s">
        <v>179</v>
      </c>
      <c r="F120" s="477" t="s">
        <v>220</v>
      </c>
    </row>
    <row r="121" spans="2:6" ht="101.25">
      <c r="B121" s="426" t="s">
        <v>146</v>
      </c>
      <c r="D121" s="429" t="s">
        <v>180</v>
      </c>
      <c r="F121" s="477" t="s">
        <v>233</v>
      </c>
    </row>
    <row r="122" spans="2:6" ht="78.75">
      <c r="B122" s="426" t="s">
        <v>147</v>
      </c>
      <c r="D122" s="428" t="s">
        <v>181</v>
      </c>
      <c r="F122" s="477" t="s">
        <v>234</v>
      </c>
    </row>
    <row r="123" spans="2:6" ht="90">
      <c r="B123" s="426" t="s">
        <v>217</v>
      </c>
      <c r="D123" s="426" t="s">
        <v>182</v>
      </c>
      <c r="F123" s="477" t="s">
        <v>219</v>
      </c>
    </row>
    <row r="124" spans="2:6" ht="78.75">
      <c r="B124" s="426" t="s">
        <v>148</v>
      </c>
      <c r="D124" s="426" t="s">
        <v>183</v>
      </c>
      <c r="F124" s="477" t="s">
        <v>221</v>
      </c>
    </row>
    <row r="125" spans="2:6" ht="90">
      <c r="B125" s="426" t="s">
        <v>149</v>
      </c>
      <c r="D125" s="426" t="s">
        <v>184</v>
      </c>
      <c r="F125" s="477" t="s">
        <v>219</v>
      </c>
    </row>
    <row r="126" spans="2:6" ht="78.75">
      <c r="B126" s="426" t="s">
        <v>150</v>
      </c>
      <c r="D126" s="426" t="s">
        <v>185</v>
      </c>
      <c r="F126" s="477" t="s">
        <v>235</v>
      </c>
    </row>
    <row r="127" spans="2:6" ht="101.25">
      <c r="B127" s="426" t="s">
        <v>151</v>
      </c>
      <c r="D127" s="426" t="s">
        <v>186</v>
      </c>
      <c r="F127" s="477" t="s">
        <v>236</v>
      </c>
    </row>
    <row r="128" spans="2:6" ht="45">
      <c r="B128" s="426" t="s">
        <v>152</v>
      </c>
      <c r="D128" s="426" t="s">
        <v>187</v>
      </c>
      <c r="F128" s="477" t="s">
        <v>237</v>
      </c>
    </row>
    <row r="129" spans="2:6" ht="90">
      <c r="B129" s="426" t="s">
        <v>153</v>
      </c>
      <c r="D129" s="426" t="s">
        <v>188</v>
      </c>
      <c r="F129" s="477" t="s">
        <v>238</v>
      </c>
    </row>
    <row r="130" spans="2:6" ht="78.75">
      <c r="B130" s="426" t="s">
        <v>154</v>
      </c>
      <c r="D130" s="426" t="s">
        <v>189</v>
      </c>
      <c r="F130" s="477" t="s">
        <v>239</v>
      </c>
    </row>
    <row r="131" spans="2:6" ht="60">
      <c r="B131" s="426" t="s">
        <v>155</v>
      </c>
      <c r="D131" s="426" t="s">
        <v>190</v>
      </c>
      <c r="F131" s="477" t="s">
        <v>219</v>
      </c>
    </row>
    <row r="132" spans="2:6" ht="78.75">
      <c r="B132" s="426" t="s">
        <v>156</v>
      </c>
      <c r="D132" s="426" t="s">
        <v>191</v>
      </c>
      <c r="F132" s="477" t="s">
        <v>227</v>
      </c>
    </row>
    <row r="133" spans="2:6" ht="84">
      <c r="B133" s="426" t="s">
        <v>157</v>
      </c>
      <c r="D133" s="426" t="s">
        <v>192</v>
      </c>
      <c r="F133" s="478" t="s">
        <v>236</v>
      </c>
    </row>
    <row r="134" spans="2:6" ht="67.5">
      <c r="B134" s="426" t="s">
        <v>158</v>
      </c>
      <c r="D134" s="426" t="s">
        <v>193</v>
      </c>
      <c r="F134" s="476" t="s">
        <v>219</v>
      </c>
    </row>
    <row r="135" spans="2:6" ht="67.5">
      <c r="B135" s="426" t="s">
        <v>158</v>
      </c>
      <c r="D135" s="426" t="s">
        <v>193</v>
      </c>
    </row>
    <row r="136" spans="2:6" ht="56.25">
      <c r="B136" s="426" t="s">
        <v>195</v>
      </c>
      <c r="D136" s="429" t="s">
        <v>196</v>
      </c>
    </row>
    <row r="137" spans="2:6" ht="12">
      <c r="B137" s="426"/>
      <c r="D137" s="426"/>
    </row>
    <row r="138" spans="2:6" ht="12">
      <c r="B138" s="426"/>
      <c r="D138" s="426"/>
    </row>
    <row r="139" spans="2:6" ht="12">
      <c r="B139" s="426"/>
      <c r="D139" s="426"/>
    </row>
    <row r="140" spans="2:6" ht="12">
      <c r="B140" s="426"/>
      <c r="D140" s="426"/>
    </row>
    <row r="141" spans="2:6" ht="12">
      <c r="B141" s="426"/>
      <c r="D141" s="426"/>
    </row>
    <row r="142" spans="2:6" ht="12">
      <c r="B142" s="426"/>
      <c r="D142" s="426"/>
    </row>
    <row r="143" spans="2:6" ht="12">
      <c r="B143" s="426"/>
      <c r="D143" s="429"/>
    </row>
    <row r="144" spans="2:6" ht="12">
      <c r="B144" s="426"/>
      <c r="D144" s="426"/>
    </row>
    <row r="145" spans="2:4" ht="12">
      <c r="B145" s="426"/>
      <c r="D145" s="426"/>
    </row>
    <row r="146" spans="2:4" ht="12">
      <c r="B146" s="426"/>
      <c r="D146" s="426"/>
    </row>
    <row r="147" spans="2:4" ht="12">
      <c r="B147" s="426"/>
      <c r="D147" s="426"/>
    </row>
    <row r="148" spans="2:4" ht="12">
      <c r="B148" s="426"/>
      <c r="D148" s="426"/>
    </row>
    <row r="149" spans="2:4" ht="12">
      <c r="B149" s="426"/>
      <c r="D149" s="426"/>
    </row>
    <row r="150" spans="2:4" ht="12">
      <c r="B150" s="430"/>
      <c r="D150" s="426"/>
    </row>
    <row r="151" spans="2:4" ht="12">
      <c r="B151" s="431"/>
      <c r="D151" s="432"/>
    </row>
    <row r="152" spans="2:4" ht="12">
      <c r="B152" s="426"/>
      <c r="D152" s="433"/>
    </row>
    <row r="153" spans="2:4" ht="12">
      <c r="B153" s="426"/>
      <c r="D153" s="426"/>
    </row>
    <row r="154" spans="2:4" ht="12">
      <c r="B154" s="426"/>
      <c r="D154" s="426"/>
    </row>
    <row r="155" spans="2:4" ht="12">
      <c r="B155" s="426"/>
      <c r="D155" s="426"/>
    </row>
    <row r="156" spans="2:4" ht="12">
      <c r="B156" s="426"/>
      <c r="D156" s="426"/>
    </row>
    <row r="157" spans="2:4" ht="12">
      <c r="B157" s="426"/>
      <c r="D157" s="426"/>
    </row>
    <row r="158" spans="2:4" ht="12">
      <c r="B158" s="434"/>
      <c r="D158" s="426"/>
    </row>
    <row r="159" spans="2:4" ht="12">
      <c r="B159" s="434"/>
      <c r="D159" s="426"/>
    </row>
    <row r="160" spans="2:4" ht="12">
      <c r="B160" s="434"/>
      <c r="D160" s="426"/>
    </row>
    <row r="161" spans="2:4" ht="12">
      <c r="B161" s="434"/>
      <c r="D161" s="426"/>
    </row>
    <row r="162" spans="2:4" ht="12">
      <c r="B162" s="434"/>
      <c r="D162" s="426"/>
    </row>
    <row r="163" spans="2:4" ht="12">
      <c r="B163" s="435"/>
      <c r="D163" s="426"/>
    </row>
    <row r="164" spans="2:4" ht="12">
      <c r="B164" s="434"/>
      <c r="D164" s="426"/>
    </row>
    <row r="165" spans="2:4" ht="12">
      <c r="B165" s="434"/>
      <c r="D165" s="426"/>
    </row>
    <row r="166" spans="2:4" ht="12">
      <c r="B166" s="434"/>
      <c r="D166" s="426"/>
    </row>
    <row r="167" spans="2:4" ht="12">
      <c r="B167" s="434"/>
      <c r="D167" s="426"/>
    </row>
    <row r="168" spans="2:4" ht="12">
      <c r="B168" s="434"/>
      <c r="D168" s="426"/>
    </row>
    <row r="169" spans="2:4" ht="12">
      <c r="B169" s="434"/>
      <c r="D169" s="426"/>
    </row>
    <row r="170" spans="2:4" ht="12">
      <c r="B170" s="434"/>
      <c r="D170" s="426"/>
    </row>
    <row r="171" spans="2:4" ht="12">
      <c r="B171" s="434"/>
      <c r="D171" s="426"/>
    </row>
    <row r="172" spans="2:4" ht="12">
      <c r="B172" s="434"/>
      <c r="D172" s="426"/>
    </row>
    <row r="173" spans="2:4" ht="12">
      <c r="B173" s="434"/>
      <c r="D173" s="426"/>
    </row>
    <row r="174" spans="2:4" ht="12">
      <c r="B174" s="434"/>
      <c r="D174" s="426"/>
    </row>
    <row r="175" spans="2:4" ht="12">
      <c r="B175" s="434"/>
      <c r="D175" s="426"/>
    </row>
    <row r="176" spans="2:4" ht="12">
      <c r="B176" s="434"/>
      <c r="D176" s="426"/>
    </row>
    <row r="177" spans="2:4" ht="12">
      <c r="B177" s="434"/>
      <c r="D177" s="426"/>
    </row>
    <row r="178" spans="2:4" ht="12">
      <c r="B178" s="434"/>
      <c r="D178" s="426"/>
    </row>
    <row r="179" spans="2:4" ht="12">
      <c r="B179" s="434"/>
      <c r="D179" s="426"/>
    </row>
    <row r="180" spans="2:4" ht="12">
      <c r="B180" s="434"/>
      <c r="D180" s="426"/>
    </row>
    <row r="181" spans="2:4" ht="12">
      <c r="B181" s="434"/>
      <c r="D181" s="426"/>
    </row>
    <row r="182" spans="2:4" ht="12">
      <c r="B182" s="434"/>
      <c r="D182" s="426"/>
    </row>
    <row r="183" spans="2:4" ht="12">
      <c r="B183" s="434"/>
      <c r="D183" s="426"/>
    </row>
    <row r="184" spans="2:4" ht="12">
      <c r="B184" s="434"/>
      <c r="D184" s="426"/>
    </row>
    <row r="185" spans="2:4" ht="12">
      <c r="B185" s="434"/>
      <c r="D185" s="426"/>
    </row>
    <row r="186" spans="2:4" ht="12">
      <c r="B186" s="434"/>
      <c r="D186" s="426"/>
    </row>
    <row r="187" spans="2:4" ht="12">
      <c r="B187" s="434"/>
      <c r="D187" s="426"/>
    </row>
    <row r="188" spans="2:4" ht="12">
      <c r="B188" s="434"/>
      <c r="D188" s="426"/>
    </row>
    <row r="189" spans="2:4" ht="12">
      <c r="B189" s="434"/>
      <c r="D189" s="426"/>
    </row>
    <row r="190" spans="2:4" ht="12">
      <c r="B190" s="434"/>
      <c r="D190" s="426"/>
    </row>
    <row r="191" spans="2:4" ht="12">
      <c r="B191" s="434"/>
      <c r="D191" s="426"/>
    </row>
    <row r="192" spans="2:4" ht="12">
      <c r="B192" s="434"/>
      <c r="D192" s="426"/>
    </row>
    <row r="193" spans="2:4" ht="12">
      <c r="B193" s="434"/>
      <c r="D193" s="426"/>
    </row>
    <row r="194" spans="2:4" ht="12">
      <c r="B194" s="434"/>
      <c r="D194" s="426"/>
    </row>
    <row r="195" spans="2:4" ht="12">
      <c r="B195" s="434"/>
      <c r="D195" s="426"/>
    </row>
    <row r="196" spans="2:4" ht="12">
      <c r="B196" s="434"/>
      <c r="D196" s="426"/>
    </row>
    <row r="197" spans="2:4" ht="12">
      <c r="B197" s="434"/>
      <c r="D197" s="426"/>
    </row>
    <row r="198" spans="2:4" ht="12">
      <c r="B198" s="434"/>
      <c r="D198" s="426"/>
    </row>
    <row r="199" spans="2:4" ht="12">
      <c r="B199" s="434"/>
      <c r="D199" s="426"/>
    </row>
    <row r="200" spans="2:4" ht="12">
      <c r="B200" s="434"/>
      <c r="D200" s="426"/>
    </row>
    <row r="201" spans="2:4" ht="12">
      <c r="B201" s="434"/>
      <c r="D201" s="426"/>
    </row>
    <row r="202" spans="2:4" ht="12">
      <c r="B202" s="434"/>
      <c r="D202" s="426"/>
    </row>
    <row r="203" spans="2:4" ht="12">
      <c r="B203" s="434"/>
      <c r="D203" s="426"/>
    </row>
  </sheetData>
  <sheetProtection sheet="1" formatCells="0" insertColumns="0" insertRows="0" deleteColumns="0" deleteRows="0" selectLockedCells="1"/>
  <dataConsolidate/>
  <mergeCells count="42">
    <mergeCell ref="F1:K1"/>
    <mergeCell ref="G2:K2"/>
    <mergeCell ref="T33:W33"/>
    <mergeCell ref="O38:W39"/>
    <mergeCell ref="R15:S15"/>
    <mergeCell ref="B37:K37"/>
    <mergeCell ref="B38:K38"/>
    <mergeCell ref="B39:K39"/>
    <mergeCell ref="B33:E33"/>
    <mergeCell ref="B34:E34"/>
    <mergeCell ref="T16:W16"/>
    <mergeCell ref="T30:W30"/>
    <mergeCell ref="T32:W32"/>
    <mergeCell ref="T26:U26"/>
    <mergeCell ref="T27:W27"/>
    <mergeCell ref="A49:L49"/>
    <mergeCell ref="B22:K24"/>
    <mergeCell ref="B29:K30"/>
    <mergeCell ref="F12:K13"/>
    <mergeCell ref="F14:K15"/>
    <mergeCell ref="F16:K17"/>
    <mergeCell ref="F18:J19"/>
    <mergeCell ref="K18:K19"/>
    <mergeCell ref="AK44:AQ44"/>
    <mergeCell ref="AK45:AQ46"/>
    <mergeCell ref="AP3:AP6"/>
    <mergeCell ref="AK43:AQ43"/>
    <mergeCell ref="AM3:AM6"/>
    <mergeCell ref="AK42:AQ42"/>
    <mergeCell ref="AQ3:AQ6"/>
    <mergeCell ref="AN3:AN6"/>
    <mergeCell ref="AL3:AL4"/>
    <mergeCell ref="AO3:AO6"/>
    <mergeCell ref="AL5:AL6"/>
    <mergeCell ref="AK3:AK6"/>
    <mergeCell ref="Z42:AH48"/>
    <mergeCell ref="Z98:AH104"/>
    <mergeCell ref="AC3:AD3"/>
    <mergeCell ref="AE3:AE4"/>
    <mergeCell ref="AF3:AF4"/>
    <mergeCell ref="AG3:AG4"/>
    <mergeCell ref="Z41:AH41"/>
  </mergeCells>
  <phoneticPr fontId="3"/>
  <dataValidations count="3">
    <dataValidation type="list" allowBlank="1" showInputMessage="1" showErrorMessage="1" sqref="F14" xr:uid="{1A39D047-B398-46A7-BE57-90E1C70CDAB2}">
      <formula1>$D$98:$D$206</formula1>
    </dataValidation>
    <dataValidation type="list" allowBlank="1" showInputMessage="1" showErrorMessage="1" sqref="B29:K30" xr:uid="{D53700AC-C13A-4B15-95FF-D5C76CC8D635}">
      <formula1>$B$98:$B$206</formula1>
    </dataValidation>
    <dataValidation imeMode="on" allowBlank="1" showInputMessage="1" showErrorMessage="1" sqref="F18 B37:K39 F12" xr:uid="{ABF522FF-8BA5-46F0-82F1-2986DFE2C228}"/>
  </dataValidations>
  <printOptions horizontalCentered="1"/>
  <pageMargins left="0.59055118110236227" right="0.31496062992125984" top="0.78740157480314965" bottom="0.59055118110236227" header="0" footer="0"/>
  <pageSetup paperSize="9" scale="99" firstPageNumber="74" orientation="portrait" r:id="rId1"/>
  <headerFooter alignWithMargins="0"/>
  <colBreaks count="3" manualBreakCount="3">
    <brk id="12" max="47" man="1"/>
    <brk id="23" max="47" man="1"/>
    <brk id="34" max="47"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7"/>
  <sheetViews>
    <sheetView topLeftCell="A22" zoomScaleNormal="100" workbookViewId="0">
      <selection activeCell="F62" sqref="F62"/>
    </sheetView>
  </sheetViews>
  <sheetFormatPr defaultColWidth="8.875" defaultRowHeight="13.5"/>
  <cols>
    <col min="1" max="1" width="27.75" style="276" customWidth="1"/>
    <col min="2" max="9" width="21.375" style="276" customWidth="1"/>
    <col min="10" max="10" width="20.5" style="276" customWidth="1"/>
    <col min="11" max="11" width="17.375" style="276" customWidth="1"/>
    <col min="12" max="16384" width="8.875" style="276"/>
  </cols>
  <sheetData>
    <row r="1" spans="1:11">
      <c r="A1" s="276" t="s">
        <v>87</v>
      </c>
    </row>
    <row r="2" spans="1:11">
      <c r="A2" s="277" t="s">
        <v>106</v>
      </c>
      <c r="C2" s="278"/>
      <c r="D2" s="279"/>
      <c r="E2" s="280"/>
      <c r="F2" s="281"/>
      <c r="G2" s="281"/>
      <c r="H2" s="281"/>
      <c r="I2" s="281"/>
      <c r="J2" s="281"/>
      <c r="K2" s="281"/>
    </row>
    <row r="3" spans="1:11">
      <c r="A3" s="282" t="s">
        <v>117</v>
      </c>
      <c r="B3" s="283"/>
      <c r="C3" s="279"/>
      <c r="D3" s="279"/>
      <c r="E3" s="279"/>
      <c r="F3" s="281"/>
      <c r="G3" s="281"/>
      <c r="H3" s="281"/>
      <c r="I3" s="281"/>
      <c r="J3" s="281"/>
      <c r="K3" s="281"/>
    </row>
    <row r="4" spans="1:11">
      <c r="A4" s="282"/>
      <c r="B4" s="284"/>
      <c r="C4" s="279"/>
      <c r="D4" s="279"/>
      <c r="E4" s="279"/>
      <c r="F4" s="281"/>
      <c r="G4" s="281"/>
      <c r="H4" s="281"/>
      <c r="I4" s="281"/>
      <c r="J4" s="281"/>
      <c r="K4" s="281"/>
    </row>
    <row r="5" spans="1:11" ht="24.6" customHeight="1">
      <c r="A5" s="285" t="s">
        <v>88</v>
      </c>
      <c r="B5" s="574" t="str">
        <f>IF(様式Ⅲー３!B29="","",様式Ⅲー３!B29)</f>
        <v/>
      </c>
      <c r="C5" s="574"/>
      <c r="D5" s="574"/>
      <c r="E5" s="574"/>
      <c r="F5" s="574"/>
      <c r="G5" s="286"/>
      <c r="H5" s="286"/>
      <c r="I5" s="278"/>
      <c r="J5" s="278"/>
      <c r="K5" s="278"/>
    </row>
    <row r="6" spans="1:11" ht="24.6" customHeight="1">
      <c r="A6" s="287" t="s">
        <v>89</v>
      </c>
      <c r="B6" s="573" t="str">
        <f>IF(様式Ⅲー３!F14="","",様式Ⅲー３!F14)</f>
        <v>（コンソーシアム名）</v>
      </c>
      <c r="C6" s="573"/>
      <c r="D6" s="573"/>
      <c r="E6" s="573"/>
      <c r="F6" s="573"/>
      <c r="G6" s="288"/>
      <c r="H6" s="288"/>
      <c r="I6" s="279"/>
      <c r="J6" s="279"/>
      <c r="K6" s="279"/>
    </row>
    <row r="7" spans="1:11" ht="24.6" customHeight="1">
      <c r="A7" s="287" t="s">
        <v>90</v>
      </c>
      <c r="B7" s="572" t="str">
        <f>様式Ⅲー３!B33</f>
        <v>開始：平成３０年　月    日</v>
      </c>
      <c r="C7" s="572"/>
      <c r="D7" s="286" t="s">
        <v>91</v>
      </c>
      <c r="E7" s="573" t="str">
        <f>様式Ⅲー３!B34</f>
        <v>完了：平成３１年　月     日</v>
      </c>
      <c r="F7" s="573"/>
      <c r="G7" s="289"/>
      <c r="H7" s="289"/>
      <c r="I7" s="281"/>
      <c r="J7" s="281"/>
      <c r="K7" s="281"/>
    </row>
    <row r="8" spans="1:11" ht="13.15" customHeight="1">
      <c r="A8" s="290"/>
      <c r="B8" s="291"/>
      <c r="C8" s="291"/>
      <c r="D8" s="291"/>
      <c r="E8" s="292"/>
      <c r="F8" s="292"/>
      <c r="G8" s="292"/>
      <c r="H8" s="292"/>
      <c r="I8" s="293"/>
      <c r="J8" s="293"/>
      <c r="K8" s="293"/>
    </row>
    <row r="9" spans="1:11" ht="21.6" customHeight="1" thickBot="1">
      <c r="A9" s="294" t="s">
        <v>121</v>
      </c>
      <c r="B9" s="293"/>
      <c r="C9" s="293"/>
      <c r="D9" s="293"/>
      <c r="E9" s="293"/>
      <c r="F9" s="293"/>
      <c r="G9" s="293"/>
      <c r="H9" s="293"/>
      <c r="I9" s="293"/>
      <c r="J9" s="293"/>
      <c r="K9" s="293"/>
    </row>
    <row r="10" spans="1:11" ht="48.6" customHeight="1">
      <c r="A10" s="322" t="s">
        <v>250</v>
      </c>
      <c r="B10" s="323"/>
      <c r="C10" s="323"/>
      <c r="D10" s="323"/>
      <c r="E10" s="323"/>
      <c r="F10" s="324"/>
      <c r="G10" s="324"/>
      <c r="H10" s="324"/>
      <c r="I10" s="503"/>
      <c r="J10" s="295" t="s">
        <v>92</v>
      </c>
      <c r="K10" s="325" t="s">
        <v>93</v>
      </c>
    </row>
    <row r="11" spans="1:11" ht="16.899999999999999" customHeight="1">
      <c r="A11" s="310" t="s">
        <v>94</v>
      </c>
      <c r="B11" s="313">
        <f t="shared" ref="B11" si="0">B13+B17+B21+B26</f>
        <v>0</v>
      </c>
      <c r="C11" s="313">
        <f t="shared" ref="C11:F11" si="1">C13+C17+C21+C26</f>
        <v>0</v>
      </c>
      <c r="D11" s="313">
        <f t="shared" si="1"/>
        <v>0</v>
      </c>
      <c r="E11" s="313">
        <f t="shared" si="1"/>
        <v>0</v>
      </c>
      <c r="F11" s="313">
        <f t="shared" si="1"/>
        <v>0</v>
      </c>
      <c r="G11" s="313">
        <f t="shared" ref="G11:I11" si="2">G13+G17+G21+G26</f>
        <v>0</v>
      </c>
      <c r="H11" s="313">
        <f t="shared" si="2"/>
        <v>0</v>
      </c>
      <c r="I11" s="504">
        <f t="shared" si="2"/>
        <v>0</v>
      </c>
      <c r="J11" s="314">
        <f>SUM(B11:I11)</f>
        <v>0</v>
      </c>
      <c r="K11" s="308"/>
    </row>
    <row r="12" spans="1:11" ht="16.899999999999999" customHeight="1">
      <c r="A12" s="309"/>
      <c r="B12" s="298"/>
      <c r="C12" s="298"/>
      <c r="D12" s="298"/>
      <c r="E12" s="298"/>
      <c r="F12" s="298"/>
      <c r="G12" s="298"/>
      <c r="H12" s="298"/>
      <c r="I12" s="505"/>
      <c r="J12" s="297"/>
      <c r="K12" s="308"/>
    </row>
    <row r="13" spans="1:11" ht="16.899999999999999" customHeight="1">
      <c r="A13" s="310" t="s">
        <v>201</v>
      </c>
      <c r="B13" s="315">
        <f t="shared" ref="B13:F13" si="3">SUM(B14:B15)</f>
        <v>0</v>
      </c>
      <c r="C13" s="315">
        <f t="shared" si="3"/>
        <v>0</v>
      </c>
      <c r="D13" s="315">
        <f t="shared" si="3"/>
        <v>0</v>
      </c>
      <c r="E13" s="315">
        <f t="shared" si="3"/>
        <v>0</v>
      </c>
      <c r="F13" s="315">
        <f t="shared" si="3"/>
        <v>0</v>
      </c>
      <c r="G13" s="315">
        <f t="shared" ref="G13:I13" si="4">SUM(G14:G15)</f>
        <v>0</v>
      </c>
      <c r="H13" s="315">
        <f t="shared" si="4"/>
        <v>0</v>
      </c>
      <c r="I13" s="506">
        <f t="shared" si="4"/>
        <v>0</v>
      </c>
      <c r="J13" s="314">
        <f>SUM(B13:I13)</f>
        <v>0</v>
      </c>
      <c r="K13" s="308"/>
    </row>
    <row r="14" spans="1:11" ht="16.899999999999999" customHeight="1">
      <c r="A14" s="461" t="s">
        <v>213</v>
      </c>
      <c r="B14" s="298"/>
      <c r="C14" s="298"/>
      <c r="D14" s="298"/>
      <c r="E14" s="298"/>
      <c r="F14" s="298"/>
      <c r="G14" s="298"/>
      <c r="H14" s="298"/>
      <c r="I14" s="505"/>
      <c r="J14" s="314">
        <f>SUM(B14:I14)</f>
        <v>0</v>
      </c>
      <c r="K14" s="308"/>
    </row>
    <row r="15" spans="1:11" ht="16.899999999999999" customHeight="1">
      <c r="A15" s="461" t="s">
        <v>214</v>
      </c>
      <c r="B15" s="298"/>
      <c r="C15" s="298"/>
      <c r="D15" s="298"/>
      <c r="E15" s="298"/>
      <c r="F15" s="298"/>
      <c r="G15" s="298"/>
      <c r="H15" s="298"/>
      <c r="I15" s="505"/>
      <c r="J15" s="314">
        <f>SUM(B15:I15)</f>
        <v>0</v>
      </c>
      <c r="K15" s="308"/>
    </row>
    <row r="16" spans="1:11" ht="16.899999999999999" customHeight="1">
      <c r="A16" s="309"/>
      <c r="B16" s="298"/>
      <c r="C16" s="298"/>
      <c r="D16" s="298"/>
      <c r="E16" s="298"/>
      <c r="F16" s="298"/>
      <c r="G16" s="298"/>
      <c r="H16" s="298"/>
      <c r="I16" s="505"/>
      <c r="J16" s="297"/>
      <c r="K16" s="308"/>
    </row>
    <row r="17" spans="1:11" ht="16.899999999999999" customHeight="1">
      <c r="A17" s="310" t="s">
        <v>202</v>
      </c>
      <c r="B17" s="315">
        <f t="shared" ref="B17" si="5">SUM(B18:B19)</f>
        <v>0</v>
      </c>
      <c r="C17" s="315">
        <f t="shared" ref="C17:F17" si="6">SUM(C18:C19)</f>
        <v>0</v>
      </c>
      <c r="D17" s="315">
        <f t="shared" si="6"/>
        <v>0</v>
      </c>
      <c r="E17" s="315">
        <f t="shared" si="6"/>
        <v>0</v>
      </c>
      <c r="F17" s="315">
        <f t="shared" si="6"/>
        <v>0</v>
      </c>
      <c r="G17" s="315">
        <f t="shared" ref="G17:I17" si="7">SUM(G18:G19)</f>
        <v>0</v>
      </c>
      <c r="H17" s="315">
        <f t="shared" si="7"/>
        <v>0</v>
      </c>
      <c r="I17" s="506">
        <f t="shared" si="7"/>
        <v>0</v>
      </c>
      <c r="J17" s="314">
        <f>SUM(B17:I17)</f>
        <v>0</v>
      </c>
      <c r="K17" s="308"/>
    </row>
    <row r="18" spans="1:11" ht="16.899999999999999" customHeight="1">
      <c r="A18" s="461" t="s">
        <v>215</v>
      </c>
      <c r="B18" s="298"/>
      <c r="C18" s="298"/>
      <c r="D18" s="298"/>
      <c r="E18" s="298"/>
      <c r="F18" s="298"/>
      <c r="G18" s="298"/>
      <c r="H18" s="298"/>
      <c r="I18" s="505"/>
      <c r="J18" s="314">
        <f>SUM(B18:I18)</f>
        <v>0</v>
      </c>
      <c r="K18" s="308"/>
    </row>
    <row r="19" spans="1:11" ht="16.899999999999999" customHeight="1">
      <c r="A19" s="461" t="s">
        <v>216</v>
      </c>
      <c r="B19" s="298"/>
      <c r="C19" s="298"/>
      <c r="D19" s="298"/>
      <c r="E19" s="298"/>
      <c r="F19" s="298"/>
      <c r="G19" s="298"/>
      <c r="H19" s="298"/>
      <c r="I19" s="505"/>
      <c r="J19" s="314">
        <f>SUM(B19:I19)</f>
        <v>0</v>
      </c>
      <c r="K19" s="308"/>
    </row>
    <row r="20" spans="1:11" ht="16.899999999999999" customHeight="1">
      <c r="A20" s="309"/>
      <c r="B20" s="298"/>
      <c r="C20" s="298"/>
      <c r="D20" s="298"/>
      <c r="E20" s="298"/>
      <c r="F20" s="298"/>
      <c r="G20" s="298"/>
      <c r="H20" s="298"/>
      <c r="I20" s="505"/>
      <c r="J20" s="297"/>
      <c r="K20" s="308"/>
    </row>
    <row r="21" spans="1:11" ht="16.899999999999999" customHeight="1">
      <c r="A21" s="310" t="s">
        <v>95</v>
      </c>
      <c r="B21" s="315">
        <f>SUM(B22:B24)</f>
        <v>0</v>
      </c>
      <c r="C21" s="315">
        <f>SUM(C22:C24)</f>
        <v>0</v>
      </c>
      <c r="D21" s="315">
        <f t="shared" ref="D21:F21" si="8">SUM(D22:D24)</f>
        <v>0</v>
      </c>
      <c r="E21" s="315">
        <f t="shared" si="8"/>
        <v>0</v>
      </c>
      <c r="F21" s="315">
        <f t="shared" si="8"/>
        <v>0</v>
      </c>
      <c r="G21" s="315">
        <f t="shared" ref="G21:I21" si="9">SUM(G22:G24)</f>
        <v>0</v>
      </c>
      <c r="H21" s="315">
        <f t="shared" si="9"/>
        <v>0</v>
      </c>
      <c r="I21" s="506">
        <f t="shared" si="9"/>
        <v>0</v>
      </c>
      <c r="J21" s="314">
        <f>SUM(B21:I21)</f>
        <v>0</v>
      </c>
      <c r="K21" s="308"/>
    </row>
    <row r="22" spans="1:11" ht="16.899999999999999" customHeight="1">
      <c r="A22" s="462" t="s">
        <v>96</v>
      </c>
      <c r="B22" s="298"/>
      <c r="C22" s="298"/>
      <c r="D22" s="298"/>
      <c r="E22" s="298"/>
      <c r="F22" s="298"/>
      <c r="G22" s="298"/>
      <c r="H22" s="298"/>
      <c r="I22" s="505"/>
      <c r="J22" s="314">
        <f>SUM(B22:I22)</f>
        <v>0</v>
      </c>
      <c r="K22" s="308"/>
    </row>
    <row r="23" spans="1:11" ht="16.899999999999999" customHeight="1">
      <c r="A23" s="461" t="s">
        <v>97</v>
      </c>
      <c r="B23" s="298"/>
      <c r="C23" s="298"/>
      <c r="D23" s="298"/>
      <c r="E23" s="298"/>
      <c r="F23" s="298"/>
      <c r="G23" s="298"/>
      <c r="H23" s="298"/>
      <c r="I23" s="505"/>
      <c r="J23" s="314">
        <f>SUM(B23:I23)</f>
        <v>0</v>
      </c>
      <c r="K23" s="308"/>
    </row>
    <row r="24" spans="1:11" ht="16.899999999999999" customHeight="1">
      <c r="A24" s="461" t="s">
        <v>98</v>
      </c>
      <c r="B24" s="298"/>
      <c r="C24" s="298"/>
      <c r="D24" s="298"/>
      <c r="E24" s="298"/>
      <c r="F24" s="298"/>
      <c r="G24" s="298"/>
      <c r="H24" s="298"/>
      <c r="I24" s="505"/>
      <c r="J24" s="314">
        <f>SUM(B24:I24)</f>
        <v>0</v>
      </c>
      <c r="K24" s="308"/>
    </row>
    <row r="25" spans="1:11" ht="16.899999999999999" customHeight="1">
      <c r="A25" s="326"/>
      <c r="B25" s="298"/>
      <c r="C25" s="298"/>
      <c r="D25" s="298"/>
      <c r="E25" s="298"/>
      <c r="F25" s="298"/>
      <c r="G25" s="298"/>
      <c r="H25" s="298"/>
      <c r="I25" s="505"/>
      <c r="J25" s="297"/>
      <c r="K25" s="308"/>
    </row>
    <row r="26" spans="1:11" ht="16.899999999999999" customHeight="1">
      <c r="A26" s="310" t="s">
        <v>203</v>
      </c>
      <c r="B26" s="315">
        <f>SUM(B27:B37)</f>
        <v>0</v>
      </c>
      <c r="C26" s="315">
        <f>SUM(C27:C37)</f>
        <v>0</v>
      </c>
      <c r="D26" s="315">
        <f t="shared" ref="D26:F26" si="10">SUM(D27:D37)</f>
        <v>0</v>
      </c>
      <c r="E26" s="315">
        <f t="shared" si="10"/>
        <v>0</v>
      </c>
      <c r="F26" s="315">
        <f t="shared" si="10"/>
        <v>0</v>
      </c>
      <c r="G26" s="315">
        <f t="shared" ref="G26:I26" si="11">SUM(G27:G37)</f>
        <v>0</v>
      </c>
      <c r="H26" s="315">
        <f t="shared" si="11"/>
        <v>0</v>
      </c>
      <c r="I26" s="506">
        <f t="shared" si="11"/>
        <v>0</v>
      </c>
      <c r="J26" s="314">
        <f>SUM(B26:I26)</f>
        <v>0</v>
      </c>
      <c r="K26" s="308"/>
    </row>
    <row r="27" spans="1:11" s="299" customFormat="1" ht="16.899999999999999" customHeight="1">
      <c r="A27" s="461" t="s">
        <v>99</v>
      </c>
      <c r="B27" s="298"/>
      <c r="C27" s="298"/>
      <c r="D27" s="298"/>
      <c r="E27" s="298"/>
      <c r="F27" s="298"/>
      <c r="G27" s="298"/>
      <c r="H27" s="298"/>
      <c r="I27" s="505"/>
      <c r="J27" s="314">
        <f>SUM(B27:I27)</f>
        <v>0</v>
      </c>
      <c r="K27" s="308"/>
    </row>
    <row r="28" spans="1:11" s="299" customFormat="1" ht="16.899999999999999" customHeight="1">
      <c r="A28" s="327"/>
      <c r="B28" s="298"/>
      <c r="C28" s="298"/>
      <c r="D28" s="298"/>
      <c r="E28" s="298"/>
      <c r="F28" s="298"/>
      <c r="G28" s="298"/>
      <c r="H28" s="298"/>
      <c r="I28" s="505"/>
      <c r="J28" s="297"/>
      <c r="K28" s="308"/>
    </row>
    <row r="29" spans="1:11" s="299" customFormat="1" ht="16.899999999999999" customHeight="1">
      <c r="A29" s="461" t="s">
        <v>100</v>
      </c>
      <c r="B29" s="298"/>
      <c r="C29" s="298"/>
      <c r="D29" s="298"/>
      <c r="E29" s="298"/>
      <c r="F29" s="298"/>
      <c r="G29" s="298"/>
      <c r="H29" s="298"/>
      <c r="I29" s="505"/>
      <c r="J29" s="314">
        <f>SUM(B29:I29)</f>
        <v>0</v>
      </c>
      <c r="K29" s="308"/>
    </row>
    <row r="30" spans="1:11" s="299" customFormat="1" ht="16.899999999999999" customHeight="1">
      <c r="A30" s="327"/>
      <c r="B30" s="300"/>
      <c r="C30" s="300"/>
      <c r="D30" s="298"/>
      <c r="E30" s="298"/>
      <c r="F30" s="298"/>
      <c r="G30" s="298"/>
      <c r="H30" s="298"/>
      <c r="I30" s="505"/>
      <c r="J30" s="297"/>
      <c r="K30" s="308"/>
    </row>
    <row r="31" spans="1:11" s="299" customFormat="1" ht="16.899999999999999" customHeight="1">
      <c r="A31" s="461" t="s">
        <v>101</v>
      </c>
      <c r="B31" s="298"/>
      <c r="C31" s="298"/>
      <c r="D31" s="298"/>
      <c r="E31" s="298"/>
      <c r="F31" s="298"/>
      <c r="G31" s="298"/>
      <c r="H31" s="298"/>
      <c r="I31" s="505"/>
      <c r="J31" s="314">
        <f>SUM(B31:I31)</f>
        <v>0</v>
      </c>
      <c r="K31" s="308"/>
    </row>
    <row r="32" spans="1:11" s="299" customFormat="1" ht="16.899999999999999" customHeight="1">
      <c r="A32" s="327"/>
      <c r="B32" s="298"/>
      <c r="C32" s="298"/>
      <c r="D32" s="298"/>
      <c r="E32" s="298"/>
      <c r="F32" s="298"/>
      <c r="G32" s="298"/>
      <c r="H32" s="298"/>
      <c r="I32" s="505"/>
      <c r="J32" s="297"/>
      <c r="K32" s="308"/>
    </row>
    <row r="33" spans="1:11" s="299" customFormat="1" ht="16.899999999999999" customHeight="1">
      <c r="A33" s="461" t="s">
        <v>102</v>
      </c>
      <c r="B33" s="298"/>
      <c r="C33" s="298"/>
      <c r="D33" s="298"/>
      <c r="E33" s="298"/>
      <c r="F33" s="298"/>
      <c r="G33" s="298"/>
      <c r="H33" s="298"/>
      <c r="I33" s="505"/>
      <c r="J33" s="314">
        <f>SUM(B33:I33)</f>
        <v>0</v>
      </c>
      <c r="K33" s="308"/>
    </row>
    <row r="34" spans="1:11" s="299" customFormat="1" ht="16.899999999999999" customHeight="1">
      <c r="A34" s="327"/>
      <c r="B34" s="298"/>
      <c r="C34" s="298"/>
      <c r="D34" s="298"/>
      <c r="E34" s="298"/>
      <c r="F34" s="298"/>
      <c r="G34" s="298"/>
      <c r="H34" s="298"/>
      <c r="I34" s="505"/>
      <c r="J34" s="297"/>
      <c r="K34" s="308"/>
    </row>
    <row r="35" spans="1:11" s="299" customFormat="1" ht="16.899999999999999" customHeight="1">
      <c r="A35" s="461" t="s">
        <v>103</v>
      </c>
      <c r="B35" s="298"/>
      <c r="C35" s="298"/>
      <c r="D35" s="298"/>
      <c r="E35" s="298"/>
      <c r="F35" s="298"/>
      <c r="G35" s="298"/>
      <c r="H35" s="298"/>
      <c r="I35" s="505"/>
      <c r="J35" s="314">
        <f>SUM(B35:I35)</f>
        <v>0</v>
      </c>
      <c r="K35" s="308"/>
    </row>
    <row r="36" spans="1:11" s="299" customFormat="1" ht="16.899999999999999" customHeight="1">
      <c r="A36" s="327"/>
      <c r="B36" s="298"/>
      <c r="C36" s="298"/>
      <c r="D36" s="298"/>
      <c r="E36" s="298"/>
      <c r="F36" s="298"/>
      <c r="G36" s="298"/>
      <c r="H36" s="298"/>
      <c r="I36" s="505"/>
      <c r="J36" s="297"/>
      <c r="K36" s="308"/>
    </row>
    <row r="37" spans="1:11" s="299" customFormat="1" ht="16.899999999999999" customHeight="1">
      <c r="A37" s="461" t="s">
        <v>104</v>
      </c>
      <c r="B37" s="298"/>
      <c r="C37" s="298"/>
      <c r="D37" s="298"/>
      <c r="E37" s="298"/>
      <c r="F37" s="298"/>
      <c r="G37" s="298"/>
      <c r="H37" s="298"/>
      <c r="I37" s="505"/>
      <c r="J37" s="314">
        <f>SUM(B37:I37)</f>
        <v>0</v>
      </c>
      <c r="K37" s="308"/>
    </row>
    <row r="38" spans="1:11" ht="16.899999999999999" customHeight="1">
      <c r="A38" s="328" t="s">
        <v>123</v>
      </c>
      <c r="B38" s="298"/>
      <c r="C38" s="298"/>
      <c r="D38" s="298"/>
      <c r="E38" s="298"/>
      <c r="F38" s="298"/>
      <c r="G38" s="298"/>
      <c r="H38" s="298"/>
      <c r="I38" s="505"/>
      <c r="J38" s="314">
        <f>SUM(B38:I38)</f>
        <v>0</v>
      </c>
      <c r="K38" s="308"/>
    </row>
    <row r="39" spans="1:11" ht="16.899999999999999" customHeight="1">
      <c r="A39" s="329"/>
      <c r="B39" s="298"/>
      <c r="C39" s="298"/>
      <c r="D39" s="298"/>
      <c r="E39" s="298"/>
      <c r="F39" s="298"/>
      <c r="G39" s="298"/>
      <c r="H39" s="298"/>
      <c r="I39" s="505"/>
      <c r="J39" s="297"/>
      <c r="K39" s="308"/>
    </row>
    <row r="40" spans="1:11" ht="16.899999999999999" customHeight="1">
      <c r="A40" s="326"/>
      <c r="B40" s="298"/>
      <c r="C40" s="298"/>
      <c r="D40" s="298"/>
      <c r="E40" s="298"/>
      <c r="F40" s="298"/>
      <c r="G40" s="298"/>
      <c r="H40" s="298"/>
      <c r="I40" s="505"/>
      <c r="J40" s="297"/>
      <c r="K40" s="308"/>
    </row>
    <row r="41" spans="1:11" s="299" customFormat="1" ht="16.899999999999999" customHeight="1">
      <c r="A41" s="312" t="s">
        <v>105</v>
      </c>
      <c r="B41" s="298"/>
      <c r="C41" s="298"/>
      <c r="D41" s="298"/>
      <c r="E41" s="298"/>
      <c r="F41" s="298"/>
      <c r="G41" s="298"/>
      <c r="H41" s="298"/>
      <c r="I41" s="505"/>
      <c r="J41" s="314">
        <f>SUM(B41:I41)</f>
        <v>0</v>
      </c>
      <c r="K41" s="308"/>
    </row>
    <row r="42" spans="1:11" s="299" customFormat="1" ht="22.9" customHeight="1">
      <c r="A42" s="330"/>
      <c r="B42" s="481" t="str">
        <f>IF(B41=0,"",IF(B41&gt;B11*0.3,"直接経費の30％を超えています。",B41/B11))</f>
        <v/>
      </c>
      <c r="C42" s="481" t="str">
        <f t="shared" ref="C42:J42" si="12">IF(C41=0,"",IF(C41&gt;C11*0.3,"直接経費の30％を超えています。",C41/C11))</f>
        <v/>
      </c>
      <c r="D42" s="481" t="str">
        <f t="shared" si="12"/>
        <v/>
      </c>
      <c r="E42" s="481" t="str">
        <f t="shared" si="12"/>
        <v/>
      </c>
      <c r="F42" s="481" t="str">
        <f t="shared" si="12"/>
        <v/>
      </c>
      <c r="G42" s="481" t="str">
        <f t="shared" si="12"/>
        <v/>
      </c>
      <c r="H42" s="481" t="str">
        <f t="shared" si="12"/>
        <v/>
      </c>
      <c r="I42" s="507" t="str">
        <f t="shared" si="12"/>
        <v/>
      </c>
      <c r="J42" s="515" t="str">
        <f t="shared" si="12"/>
        <v/>
      </c>
      <c r="K42" s="308"/>
    </row>
    <row r="43" spans="1:11" s="299" customFormat="1" ht="16.899999999999999" customHeight="1">
      <c r="A43" s="331" t="str">
        <f>IF($B$3="有","一般管理経費","")</f>
        <v/>
      </c>
      <c r="B43" s="298"/>
      <c r="C43" s="298"/>
      <c r="D43" s="298"/>
      <c r="E43" s="298"/>
      <c r="F43" s="298"/>
      <c r="G43" s="298"/>
      <c r="H43" s="298"/>
      <c r="I43" s="505"/>
      <c r="J43" s="314">
        <f>SUM(B43:I43)</f>
        <v>0</v>
      </c>
      <c r="K43" s="308"/>
    </row>
    <row r="44" spans="1:11" ht="19.899999999999999" customHeight="1">
      <c r="A44" s="330"/>
      <c r="B44" s="479" t="str">
        <f>IF(B43=0,"",IF(B43&gt;B11*0.15,"直接経費の15％を超えています。",B43/B11))</f>
        <v/>
      </c>
      <c r="C44" s="479" t="str">
        <f t="shared" ref="C44:H44" si="13">IF(C43=0,"",IF(C43&gt;C11*0.15,"直接経費の15％を超えています。",C43/C11))</f>
        <v/>
      </c>
      <c r="D44" s="479" t="str">
        <f t="shared" si="13"/>
        <v/>
      </c>
      <c r="E44" s="479" t="str">
        <f t="shared" si="13"/>
        <v/>
      </c>
      <c r="F44" s="479" t="str">
        <f t="shared" si="13"/>
        <v/>
      </c>
      <c r="G44" s="479" t="str">
        <f t="shared" si="13"/>
        <v/>
      </c>
      <c r="H44" s="479" t="str">
        <f t="shared" si="13"/>
        <v/>
      </c>
      <c r="I44" s="508" t="str">
        <f t="shared" ref="I44" si="14">IF(I43=0,"",IF(I43&gt;I11*0.15,"直接経費の15％を超えています。",I43/I11))</f>
        <v/>
      </c>
      <c r="J44" s="480" t="str">
        <f t="shared" ref="J44" si="15">IF(J43=0,"",IF(J43&gt;J11*0.15,"直接経費の15％を超えています。",J43/J11))</f>
        <v/>
      </c>
      <c r="K44" s="308"/>
    </row>
    <row r="45" spans="1:11" ht="16.899999999999999" customHeight="1">
      <c r="A45" s="330" t="s">
        <v>248</v>
      </c>
      <c r="B45" s="315">
        <f>B43+B41+B11</f>
        <v>0</v>
      </c>
      <c r="C45" s="315">
        <f t="shared" ref="C45:I45" si="16">C43+C41+C11</f>
        <v>0</v>
      </c>
      <c r="D45" s="315">
        <f t="shared" si="16"/>
        <v>0</v>
      </c>
      <c r="E45" s="315">
        <f t="shared" si="16"/>
        <v>0</v>
      </c>
      <c r="F45" s="315">
        <f t="shared" si="16"/>
        <v>0</v>
      </c>
      <c r="G45" s="315">
        <f t="shared" si="16"/>
        <v>0</v>
      </c>
      <c r="H45" s="315">
        <f t="shared" si="16"/>
        <v>0</v>
      </c>
      <c r="I45" s="506">
        <f t="shared" si="16"/>
        <v>0</v>
      </c>
      <c r="J45" s="316">
        <f>J11+J41+J43</f>
        <v>0</v>
      </c>
      <c r="K45" s="308"/>
    </row>
    <row r="46" spans="1:11" ht="16.899999999999999" customHeight="1">
      <c r="A46" s="332"/>
      <c r="B46" s="301"/>
      <c r="C46" s="301"/>
      <c r="D46" s="301"/>
      <c r="E46" s="301"/>
      <c r="F46" s="301"/>
      <c r="G46" s="301"/>
      <c r="H46" s="301"/>
      <c r="I46" s="509"/>
      <c r="J46" s="302"/>
      <c r="K46" s="333"/>
    </row>
    <row r="47" spans="1:11" ht="16.899999999999999" customHeight="1">
      <c r="A47" s="332" t="s">
        <v>109</v>
      </c>
      <c r="B47" s="470"/>
      <c r="C47" s="470"/>
      <c r="D47" s="470"/>
      <c r="E47" s="470"/>
      <c r="F47" s="470"/>
      <c r="G47" s="470"/>
      <c r="H47" s="470"/>
      <c r="I47" s="510"/>
      <c r="J47" s="316">
        <f>SUM(B47:I47)</f>
        <v>0</v>
      </c>
      <c r="K47" s="333"/>
    </row>
    <row r="48" spans="1:11" ht="16.899999999999999" customHeight="1">
      <c r="A48" s="332"/>
      <c r="B48" s="301"/>
      <c r="C48" s="301"/>
      <c r="D48" s="301"/>
      <c r="E48" s="301"/>
      <c r="F48" s="301"/>
      <c r="G48" s="301"/>
      <c r="H48" s="301"/>
      <c r="I48" s="509"/>
      <c r="J48" s="302"/>
      <c r="K48" s="333"/>
    </row>
    <row r="49" spans="1:11" ht="21.6" customHeight="1" thickBot="1">
      <c r="A49" s="334" t="s">
        <v>70</v>
      </c>
      <c r="B49" s="335">
        <f>B45-B47</f>
        <v>0</v>
      </c>
      <c r="C49" s="335">
        <f>C45-C47</f>
        <v>0</v>
      </c>
      <c r="D49" s="335">
        <f t="shared" ref="D49:F49" si="17">D45-D47</f>
        <v>0</v>
      </c>
      <c r="E49" s="335">
        <f t="shared" si="17"/>
        <v>0</v>
      </c>
      <c r="F49" s="335">
        <f t="shared" si="17"/>
        <v>0</v>
      </c>
      <c r="G49" s="335">
        <f t="shared" ref="G49:I49" si="18">G45-G47</f>
        <v>0</v>
      </c>
      <c r="H49" s="335">
        <f t="shared" si="18"/>
        <v>0</v>
      </c>
      <c r="I49" s="511">
        <f t="shared" si="18"/>
        <v>0</v>
      </c>
      <c r="J49" s="317">
        <f>SUM(B49:I49)</f>
        <v>0</v>
      </c>
      <c r="K49" s="336"/>
    </row>
    <row r="50" spans="1:11" ht="16.149999999999999" customHeight="1">
      <c r="A50" s="299"/>
      <c r="B50" s="575" t="str">
        <f>IF(B49&lt;=B70,"","精算額合計が予算額を超えてます。差額を「自己負担額欄」に入力してください。。")</f>
        <v/>
      </c>
      <c r="C50" s="575" t="str">
        <f>IF(C49&lt;=C70,"","委託費が予算額を超えてます。自己負担額を追加してください。")</f>
        <v/>
      </c>
      <c r="D50" s="575" t="str">
        <f>IF(D49&lt;=D70,"","委託費が予算額を超えてます。自己負担額を追加してください。")</f>
        <v/>
      </c>
      <c r="E50" s="575" t="str">
        <f>IF(E49&lt;=E70,"","委託費が予算額を超えてます。自己負担額を追加してください。")</f>
        <v/>
      </c>
      <c r="F50" s="575" t="str">
        <f t="shared" ref="F50:J50" si="19">IF(F49&lt;=F70,"","委託費が予算額を超えてます。自己負担額を追加してください。")</f>
        <v/>
      </c>
      <c r="G50" s="575" t="str">
        <f t="shared" si="19"/>
        <v/>
      </c>
      <c r="H50" s="575" t="str">
        <f t="shared" si="19"/>
        <v/>
      </c>
      <c r="I50" s="575" t="str">
        <f t="shared" si="19"/>
        <v/>
      </c>
      <c r="J50" s="570" t="str">
        <f t="shared" si="19"/>
        <v/>
      </c>
      <c r="K50" s="299"/>
    </row>
    <row r="51" spans="1:11">
      <c r="A51" s="299"/>
      <c r="B51" s="576"/>
      <c r="C51" s="577"/>
      <c r="D51" s="577"/>
      <c r="E51" s="577"/>
      <c r="F51" s="577"/>
      <c r="G51" s="577"/>
      <c r="H51" s="577"/>
      <c r="I51" s="577"/>
      <c r="J51" s="571"/>
      <c r="K51" s="299"/>
    </row>
    <row r="52" spans="1:11">
      <c r="A52" s="299"/>
      <c r="B52" s="576"/>
      <c r="C52" s="577"/>
      <c r="D52" s="577"/>
      <c r="E52" s="577"/>
      <c r="F52" s="577"/>
      <c r="G52" s="577"/>
      <c r="H52" s="577"/>
      <c r="I52" s="577"/>
      <c r="J52" s="571"/>
      <c r="K52" s="299"/>
    </row>
    <row r="53" spans="1:11">
      <c r="A53" s="299"/>
      <c r="B53" s="299"/>
      <c r="C53" s="299"/>
      <c r="D53" s="299"/>
      <c r="E53" s="299"/>
      <c r="F53" s="299"/>
      <c r="G53" s="299"/>
      <c r="H53" s="299"/>
      <c r="I53" s="299"/>
      <c r="J53" s="516"/>
      <c r="K53" s="299"/>
    </row>
    <row r="54" spans="1:11" ht="14.25" thickBot="1">
      <c r="A54" s="299"/>
      <c r="B54" s="299"/>
      <c r="C54" s="299"/>
      <c r="D54" s="299"/>
      <c r="E54" s="299"/>
      <c r="F54" s="299"/>
      <c r="G54" s="299"/>
      <c r="H54" s="299"/>
      <c r="I54" s="299"/>
      <c r="J54" s="516"/>
      <c r="K54" s="299"/>
    </row>
    <row r="55" spans="1:11" ht="26.45" customHeight="1" thickBot="1">
      <c r="A55" s="303" t="s">
        <v>110</v>
      </c>
      <c r="B55" s="304"/>
      <c r="C55" s="304"/>
      <c r="D55" s="304"/>
      <c r="E55" s="304"/>
      <c r="F55" s="304"/>
      <c r="G55" s="304"/>
      <c r="H55" s="304"/>
      <c r="I55" s="304"/>
      <c r="J55" s="517"/>
      <c r="K55" s="305"/>
    </row>
    <row r="56" spans="1:11" ht="48.6" customHeight="1">
      <c r="A56" s="453" t="str">
        <f>A10</f>
        <v>費目,細目/構成員名</v>
      </c>
      <c r="B56" s="318" t="str">
        <f>IF(B10="","",B10)</f>
        <v/>
      </c>
      <c r="C56" s="318" t="str">
        <f>IF(C10="","",C10)</f>
        <v/>
      </c>
      <c r="D56" s="318" t="str">
        <f t="shared" ref="D56:F56" si="20">IF(D10="","",D10)</f>
        <v/>
      </c>
      <c r="E56" s="318" t="str">
        <f t="shared" si="20"/>
        <v/>
      </c>
      <c r="F56" s="318" t="str">
        <f t="shared" si="20"/>
        <v/>
      </c>
      <c r="G56" s="318" t="str">
        <f t="shared" ref="G56:I56" si="21">IF(G10="","",G10)</f>
        <v/>
      </c>
      <c r="H56" s="318" t="str">
        <f t="shared" si="21"/>
        <v/>
      </c>
      <c r="I56" s="512" t="str">
        <f t="shared" si="21"/>
        <v/>
      </c>
      <c r="J56" s="295" t="s">
        <v>92</v>
      </c>
      <c r="K56" s="306" t="s">
        <v>93</v>
      </c>
    </row>
    <row r="57" spans="1:11" ht="18" customHeight="1">
      <c r="A57" s="307" t="s">
        <v>94</v>
      </c>
      <c r="B57" s="315">
        <f t="shared" ref="B57:F57" si="22">SUM(B58:B65)</f>
        <v>0</v>
      </c>
      <c r="C57" s="315">
        <f t="shared" si="22"/>
        <v>0</v>
      </c>
      <c r="D57" s="315">
        <f t="shared" si="22"/>
        <v>0</v>
      </c>
      <c r="E57" s="315">
        <f t="shared" si="22"/>
        <v>0</v>
      </c>
      <c r="F57" s="315">
        <f t="shared" si="22"/>
        <v>0</v>
      </c>
      <c r="G57" s="315">
        <f t="shared" ref="G57:I57" si="23">SUM(G58:G65)</f>
        <v>0</v>
      </c>
      <c r="H57" s="315">
        <f t="shared" si="23"/>
        <v>0</v>
      </c>
      <c r="I57" s="506">
        <f t="shared" si="23"/>
        <v>0</v>
      </c>
      <c r="J57" s="319">
        <f>SUM(B57:I57)</f>
        <v>0</v>
      </c>
      <c r="K57" s="308"/>
    </row>
    <row r="58" spans="1:11" ht="18" customHeight="1">
      <c r="A58" s="326" t="s">
        <v>111</v>
      </c>
      <c r="B58" s="296"/>
      <c r="C58" s="296"/>
      <c r="D58" s="296"/>
      <c r="E58" s="296"/>
      <c r="F58" s="296"/>
      <c r="G58" s="296"/>
      <c r="H58" s="296"/>
      <c r="I58" s="513"/>
      <c r="J58" s="314">
        <f>SUM(B58:I58)</f>
        <v>0</v>
      </c>
      <c r="K58" s="308"/>
    </row>
    <row r="59" spans="1:11" ht="18" customHeight="1">
      <c r="A59" s="326"/>
      <c r="B59" s="296"/>
      <c r="C59" s="296"/>
      <c r="D59" s="296"/>
      <c r="E59" s="296"/>
      <c r="F59" s="296"/>
      <c r="G59" s="296"/>
      <c r="H59" s="296"/>
      <c r="I59" s="513"/>
      <c r="J59" s="297"/>
      <c r="K59" s="308"/>
    </row>
    <row r="60" spans="1:11" ht="18" customHeight="1">
      <c r="A60" s="326" t="s">
        <v>112</v>
      </c>
      <c r="B60" s="298"/>
      <c r="C60" s="298"/>
      <c r="D60" s="298"/>
      <c r="E60" s="298"/>
      <c r="F60" s="298"/>
      <c r="G60" s="298"/>
      <c r="H60" s="298"/>
      <c r="I60" s="505"/>
      <c r="J60" s="314">
        <f>SUM(B60:I60)</f>
        <v>0</v>
      </c>
      <c r="K60" s="308"/>
    </row>
    <row r="61" spans="1:11" ht="18" customHeight="1">
      <c r="A61" s="327"/>
      <c r="B61" s="298"/>
      <c r="C61" s="298"/>
      <c r="D61" s="298"/>
      <c r="E61" s="298"/>
      <c r="F61" s="298"/>
      <c r="G61" s="298"/>
      <c r="H61" s="298"/>
      <c r="I61" s="505"/>
      <c r="J61" s="297"/>
      <c r="K61" s="308"/>
    </row>
    <row r="62" spans="1:11" ht="18" customHeight="1">
      <c r="A62" s="326" t="s">
        <v>207</v>
      </c>
      <c r="B62" s="298"/>
      <c r="C62" s="298"/>
      <c r="D62" s="298"/>
      <c r="E62" s="298"/>
      <c r="F62" s="298"/>
      <c r="G62" s="298"/>
      <c r="H62" s="298"/>
      <c r="I62" s="505"/>
      <c r="J62" s="314">
        <f>SUM(B62:I62)</f>
        <v>0</v>
      </c>
      <c r="K62" s="308"/>
    </row>
    <row r="63" spans="1:11" ht="18" customHeight="1">
      <c r="A63" s="326"/>
      <c r="B63" s="298"/>
      <c r="C63" s="298"/>
      <c r="D63" s="298"/>
      <c r="E63" s="298"/>
      <c r="F63" s="298"/>
      <c r="G63" s="298"/>
      <c r="H63" s="298"/>
      <c r="I63" s="505"/>
      <c r="J63" s="297"/>
      <c r="K63" s="308"/>
    </row>
    <row r="64" spans="1:11" ht="18" customHeight="1">
      <c r="A64" s="326" t="s">
        <v>208</v>
      </c>
      <c r="B64" s="298"/>
      <c r="C64" s="298"/>
      <c r="D64" s="298"/>
      <c r="E64" s="298"/>
      <c r="F64" s="298"/>
      <c r="G64" s="298"/>
      <c r="H64" s="298"/>
      <c r="I64" s="505"/>
      <c r="J64" s="314">
        <f>SUM(B64:I64)</f>
        <v>0</v>
      </c>
      <c r="K64" s="308"/>
    </row>
    <row r="65" spans="1:11" ht="18" customHeight="1">
      <c r="A65" s="310"/>
      <c r="B65" s="298"/>
      <c r="C65" s="298"/>
      <c r="D65" s="298"/>
      <c r="E65" s="298"/>
      <c r="F65" s="298"/>
      <c r="G65" s="298"/>
      <c r="H65" s="298"/>
      <c r="I65" s="505"/>
      <c r="J65" s="297"/>
      <c r="K65" s="308"/>
    </row>
    <row r="66" spans="1:11" ht="18" customHeight="1">
      <c r="A66" s="311" t="s">
        <v>84</v>
      </c>
      <c r="B66" s="298"/>
      <c r="C66" s="298"/>
      <c r="D66" s="298"/>
      <c r="E66" s="296"/>
      <c r="F66" s="298"/>
      <c r="G66" s="298"/>
      <c r="H66" s="298"/>
      <c r="I66" s="505"/>
      <c r="J66" s="314">
        <f>SUM(B66:I66)</f>
        <v>0</v>
      </c>
      <c r="K66" s="308"/>
    </row>
    <row r="67" spans="1:11" ht="18" customHeight="1">
      <c r="A67" s="312"/>
      <c r="B67" s="298"/>
      <c r="C67" s="298"/>
      <c r="D67" s="298"/>
      <c r="E67" s="298"/>
      <c r="F67" s="298"/>
      <c r="G67" s="298"/>
      <c r="H67" s="298"/>
      <c r="I67" s="505"/>
      <c r="J67" s="297"/>
      <c r="K67" s="308"/>
    </row>
    <row r="68" spans="1:11" ht="18" customHeight="1">
      <c r="A68" s="320" t="str">
        <f>IF($B$3="有","一般管理経費","")</f>
        <v/>
      </c>
      <c r="B68" s="298"/>
      <c r="C68" s="298"/>
      <c r="D68" s="298"/>
      <c r="E68" s="298"/>
      <c r="F68" s="298"/>
      <c r="G68" s="298"/>
      <c r="H68" s="298"/>
      <c r="I68" s="505"/>
      <c r="J68" s="314">
        <f>SUM(B68:I68)</f>
        <v>0</v>
      </c>
      <c r="K68" s="308"/>
    </row>
    <row r="69" spans="1:11" ht="18" customHeight="1">
      <c r="A69" s="312"/>
      <c r="B69" s="298"/>
      <c r="C69" s="298"/>
      <c r="D69" s="298"/>
      <c r="E69" s="298"/>
      <c r="F69" s="298"/>
      <c r="G69" s="298"/>
      <c r="H69" s="298"/>
      <c r="I69" s="505"/>
      <c r="J69" s="297"/>
      <c r="K69" s="308"/>
    </row>
    <row r="70" spans="1:11" ht="18" customHeight="1" thickBot="1">
      <c r="A70" s="498" t="s">
        <v>249</v>
      </c>
      <c r="B70" s="454">
        <f>B57+B66+B68</f>
        <v>0</v>
      </c>
      <c r="C70" s="454">
        <f t="shared" ref="C70:J70" si="24">C57+C66+C68</f>
        <v>0</v>
      </c>
      <c r="D70" s="454">
        <f t="shared" si="24"/>
        <v>0</v>
      </c>
      <c r="E70" s="454">
        <f t="shared" si="24"/>
        <v>0</v>
      </c>
      <c r="F70" s="454">
        <f t="shared" si="24"/>
        <v>0</v>
      </c>
      <c r="G70" s="454">
        <f t="shared" ref="G70:I70" si="25">G57+G66+G68</f>
        <v>0</v>
      </c>
      <c r="H70" s="454">
        <f t="shared" si="25"/>
        <v>0</v>
      </c>
      <c r="I70" s="514">
        <f t="shared" si="25"/>
        <v>0</v>
      </c>
      <c r="J70" s="321">
        <f t="shared" si="24"/>
        <v>0</v>
      </c>
      <c r="K70" s="455"/>
    </row>
    <row r="71" spans="1:11">
      <c r="A71" s="299"/>
      <c r="B71" s="299"/>
      <c r="C71" s="299"/>
      <c r="D71" s="299"/>
      <c r="E71" s="299"/>
      <c r="F71" s="299"/>
      <c r="G71" s="299"/>
      <c r="H71" s="299"/>
      <c r="I71" s="299"/>
      <c r="J71" s="299"/>
      <c r="K71" s="299"/>
    </row>
    <row r="72" spans="1:11">
      <c r="A72" s="299"/>
      <c r="B72" s="299"/>
      <c r="C72" s="299"/>
      <c r="D72" s="299"/>
      <c r="E72" s="299"/>
      <c r="F72" s="299"/>
      <c r="G72" s="299"/>
      <c r="H72" s="299"/>
      <c r="I72" s="299"/>
      <c r="J72" s="299"/>
      <c r="K72" s="299"/>
    </row>
    <row r="73" spans="1:11">
      <c r="A73" s="299"/>
      <c r="B73" s="299"/>
      <c r="C73" s="299"/>
      <c r="D73" s="299"/>
      <c r="E73" s="299"/>
      <c r="F73" s="299"/>
      <c r="G73" s="299"/>
      <c r="H73" s="299"/>
      <c r="I73" s="299"/>
      <c r="J73" s="299"/>
      <c r="K73" s="299"/>
    </row>
    <row r="74" spans="1:11">
      <c r="A74" s="299"/>
      <c r="B74" s="299"/>
      <c r="C74" s="299"/>
      <c r="D74" s="299"/>
      <c r="E74" s="299"/>
      <c r="F74" s="299"/>
      <c r="G74" s="299"/>
      <c r="H74" s="299"/>
      <c r="I74" s="299"/>
      <c r="J74" s="299"/>
      <c r="K74" s="299"/>
    </row>
    <row r="75" spans="1:11">
      <c r="A75" s="299"/>
      <c r="B75" s="299"/>
      <c r="C75" s="299"/>
      <c r="D75" s="299"/>
      <c r="E75" s="299"/>
      <c r="F75" s="299"/>
      <c r="G75" s="299"/>
      <c r="H75" s="299"/>
      <c r="I75" s="299"/>
      <c r="J75" s="299"/>
      <c r="K75" s="299"/>
    </row>
    <row r="76" spans="1:11">
      <c r="A76" s="299"/>
      <c r="B76" s="299"/>
      <c r="C76" s="299"/>
      <c r="D76" s="299"/>
      <c r="E76" s="299"/>
      <c r="F76" s="299"/>
      <c r="G76" s="299"/>
      <c r="H76" s="299"/>
      <c r="I76" s="299"/>
      <c r="J76" s="299"/>
      <c r="K76" s="299"/>
    </row>
    <row r="77" spans="1:11">
      <c r="A77" s="299"/>
      <c r="B77" s="299"/>
      <c r="C77" s="299"/>
      <c r="D77" s="299"/>
      <c r="E77" s="299"/>
      <c r="F77" s="299"/>
      <c r="G77" s="299"/>
      <c r="H77" s="299"/>
      <c r="I77" s="299"/>
      <c r="J77" s="299"/>
      <c r="K77" s="299"/>
    </row>
    <row r="103" spans="1:1" hidden="1"/>
    <row r="104" spans="1:1" hidden="1"/>
    <row r="105" spans="1:1" hidden="1">
      <c r="A105" s="276" t="s">
        <v>118</v>
      </c>
    </row>
    <row r="106" spans="1:1" hidden="1">
      <c r="A106" s="276" t="s">
        <v>122</v>
      </c>
    </row>
    <row r="107" spans="1:1" hidden="1"/>
  </sheetData>
  <sheetProtection sheet="1" insertColumns="0" insertRows="0" deleteColumns="0" deleteRows="0" selectLockedCells="1"/>
  <mergeCells count="13">
    <mergeCell ref="J50:J52"/>
    <mergeCell ref="B7:C7"/>
    <mergeCell ref="E7:F7"/>
    <mergeCell ref="B5:F5"/>
    <mergeCell ref="B6:F6"/>
    <mergeCell ref="B50:B52"/>
    <mergeCell ref="C50:C52"/>
    <mergeCell ref="D50:D52"/>
    <mergeCell ref="E50:E52"/>
    <mergeCell ref="F50:F52"/>
    <mergeCell ref="G50:G52"/>
    <mergeCell ref="H50:H52"/>
    <mergeCell ref="I50:I52"/>
  </mergeCells>
  <phoneticPr fontId="3"/>
  <conditionalFormatting sqref="B44:J44">
    <cfRule type="expression" dxfId="1" priority="2">
      <formula>B43&gt;B11*0.15</formula>
    </cfRule>
  </conditionalFormatting>
  <conditionalFormatting sqref="B42:J42">
    <cfRule type="expression" dxfId="0" priority="1">
      <formula>B41&gt;B11*0.3</formula>
    </cfRule>
  </conditionalFormatting>
  <dataValidations count="3">
    <dataValidation type="list" allowBlank="1" showInputMessage="1" showErrorMessage="1" sqref="B4" xr:uid="{E822DE1D-62FF-485D-AC7C-E9D05401E46B}">
      <formula1>$A$104:$A$105</formula1>
    </dataValidation>
    <dataValidation type="list" allowBlank="1" showInputMessage="1" showErrorMessage="1" sqref="B3" xr:uid="{3E8BCBC5-6289-45AF-BBF2-C8D7A2D973E6}">
      <formula1>$A$104:$A$107</formula1>
    </dataValidation>
    <dataValidation imeMode="on" allowBlank="1" showInputMessage="1" showErrorMessage="1" sqref="B10:I10" xr:uid="{0205C42C-604E-47C7-BFBE-5776651AE723}"/>
  </dataValidations>
  <pageMargins left="0.70866141732283472" right="0.70866141732283472" top="0.55118110236220474" bottom="0.55118110236220474" header="0.31496062992125984" footer="0.31496062992125984"/>
  <pageSetup paperSize="9" scale="55" pageOrder="overThenDown" orientation="landscape" r:id="rId1"/>
  <rowBreaks count="1" manualBreakCount="1">
    <brk id="52" max="16383" man="1"/>
  </rowBreaks>
  <ignoredErrors>
    <ignoredError sqref="C57 E57:F57 C26:F26"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03"/>
  <sheetViews>
    <sheetView view="pageBreakPreview" topLeftCell="A7" zoomScaleNormal="100" zoomScaleSheetLayoutView="100" workbookViewId="0">
      <selection activeCell="O17" sqref="O17"/>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c r="A1" s="206" t="s">
        <v>73</v>
      </c>
      <c r="B1" s="206"/>
      <c r="C1" s="206"/>
      <c r="D1" s="206"/>
      <c r="E1" s="206"/>
      <c r="F1" s="578"/>
      <c r="G1" s="578"/>
      <c r="H1" s="578"/>
      <c r="I1" s="578"/>
      <c r="J1" s="578"/>
      <c r="K1" s="206"/>
      <c r="L1" s="206"/>
      <c r="M1" s="206" t="s">
        <v>16</v>
      </c>
      <c r="N1" s="206"/>
      <c r="O1" s="206"/>
      <c r="P1" s="206"/>
      <c r="Q1" s="206"/>
      <c r="R1" s="206"/>
      <c r="S1" s="206"/>
      <c r="T1" s="206"/>
      <c r="U1" s="206"/>
      <c r="V1" s="206"/>
      <c r="X1" s="1" t="s">
        <v>29</v>
      </c>
      <c r="AH1" s="1" t="s">
        <v>44</v>
      </c>
    </row>
    <row r="2" spans="1:41" ht="15.95" customHeight="1">
      <c r="A2" s="206"/>
      <c r="B2" s="206"/>
      <c r="C2" s="206"/>
      <c r="D2" s="206"/>
      <c r="E2" s="206"/>
      <c r="F2" s="203"/>
      <c r="G2" s="579"/>
      <c r="H2" s="579"/>
      <c r="I2" s="579"/>
      <c r="J2" s="579"/>
      <c r="K2" s="206"/>
      <c r="L2" s="206"/>
      <c r="M2" s="210" t="s">
        <v>17</v>
      </c>
      <c r="N2" s="206"/>
      <c r="O2" s="206"/>
      <c r="P2" s="206"/>
      <c r="Q2" s="206"/>
      <c r="R2" s="206"/>
      <c r="S2" s="206"/>
      <c r="T2" s="206"/>
      <c r="U2" s="206"/>
      <c r="V2" s="206"/>
    </row>
    <row r="3" spans="1:41" ht="15.95" customHeight="1">
      <c r="A3" s="206"/>
      <c r="B3" s="206"/>
      <c r="C3" s="206"/>
      <c r="D3" s="206"/>
      <c r="E3" s="206"/>
      <c r="F3" s="206"/>
      <c r="G3" s="206"/>
      <c r="H3" s="206"/>
      <c r="I3" s="206"/>
      <c r="J3" s="206"/>
      <c r="K3" s="206"/>
      <c r="L3" s="206"/>
      <c r="M3" s="206"/>
      <c r="N3" s="3"/>
      <c r="O3" s="204"/>
      <c r="P3" s="204"/>
      <c r="Q3" s="61" t="s">
        <v>5</v>
      </c>
      <c r="R3" s="62"/>
      <c r="S3" s="3"/>
      <c r="T3" s="46"/>
      <c r="U3" s="50"/>
      <c r="V3" s="206"/>
      <c r="Y3" s="5"/>
      <c r="Z3" s="6"/>
      <c r="AA3" s="7"/>
      <c r="AB3" s="580" t="s">
        <v>0</v>
      </c>
      <c r="AC3" s="581"/>
      <c r="AD3" s="86"/>
      <c r="AE3" s="9"/>
      <c r="AI3" s="582" t="s">
        <v>71</v>
      </c>
      <c r="AJ3" s="597"/>
      <c r="AK3" s="593" t="s">
        <v>37</v>
      </c>
      <c r="AL3" s="587" t="s">
        <v>38</v>
      </c>
      <c r="AM3" s="590" t="s">
        <v>39</v>
      </c>
      <c r="AN3" s="587" t="s">
        <v>40</v>
      </c>
      <c r="AO3" s="593" t="s">
        <v>41</v>
      </c>
    </row>
    <row r="4" spans="1:41" ht="15.95" customHeight="1">
      <c r="A4" s="206"/>
      <c r="B4" s="206"/>
      <c r="C4" s="206"/>
      <c r="D4" s="206"/>
      <c r="E4" s="206"/>
      <c r="F4" s="206"/>
      <c r="G4" s="206"/>
      <c r="H4" s="206"/>
      <c r="I4" s="206"/>
      <c r="J4" s="206"/>
      <c r="K4" s="206"/>
      <c r="L4" s="206"/>
      <c r="M4" s="206"/>
      <c r="N4" s="10" t="s">
        <v>10</v>
      </c>
      <c r="O4" s="11" t="s">
        <v>27</v>
      </c>
      <c r="P4" s="11" t="s">
        <v>28</v>
      </c>
      <c r="Q4" s="3" t="s">
        <v>1</v>
      </c>
      <c r="R4" s="3" t="s">
        <v>2</v>
      </c>
      <c r="S4" s="58" t="s">
        <v>6</v>
      </c>
      <c r="T4" s="59"/>
      <c r="U4" s="60"/>
      <c r="V4" s="206"/>
      <c r="Y4" s="12" t="s">
        <v>30</v>
      </c>
      <c r="Z4" s="13" t="s">
        <v>31</v>
      </c>
      <c r="AA4" s="14" t="s">
        <v>3</v>
      </c>
      <c r="AB4" s="8" t="s">
        <v>33</v>
      </c>
      <c r="AC4" s="15" t="s">
        <v>34</v>
      </c>
      <c r="AD4" s="13" t="s">
        <v>32</v>
      </c>
      <c r="AE4" s="16" t="s">
        <v>6</v>
      </c>
      <c r="AI4" s="583"/>
      <c r="AJ4" s="598"/>
      <c r="AK4" s="594"/>
      <c r="AL4" s="588"/>
      <c r="AM4" s="591"/>
      <c r="AN4" s="588"/>
      <c r="AO4" s="594"/>
    </row>
    <row r="5" spans="1:41" ht="15.95" customHeight="1">
      <c r="A5" s="206"/>
      <c r="B5" s="206"/>
      <c r="C5" s="206"/>
      <c r="D5" s="206"/>
      <c r="E5" s="206"/>
      <c r="F5" s="208" t="s">
        <v>18</v>
      </c>
      <c r="G5" s="206"/>
      <c r="H5" s="206"/>
      <c r="I5" s="206"/>
      <c r="J5" s="206"/>
      <c r="K5" s="206"/>
      <c r="L5" s="17"/>
      <c r="M5" s="206"/>
      <c r="N5" s="5"/>
      <c r="O5" s="41" t="s">
        <v>4</v>
      </c>
      <c r="P5" s="41" t="s">
        <v>4</v>
      </c>
      <c r="Q5" s="41" t="s">
        <v>4</v>
      </c>
      <c r="R5" s="41" t="s">
        <v>4</v>
      </c>
      <c r="S5" s="49"/>
      <c r="T5" s="49"/>
      <c r="U5" s="18"/>
      <c r="V5" s="206"/>
      <c r="Y5" s="63"/>
      <c r="Z5" s="64"/>
      <c r="AA5" s="67"/>
      <c r="AB5" s="105" t="s">
        <v>4</v>
      </c>
      <c r="AC5" s="105" t="s">
        <v>4</v>
      </c>
      <c r="AD5" s="106"/>
      <c r="AE5" s="71"/>
      <c r="AI5" s="584"/>
      <c r="AJ5" s="596" t="s">
        <v>72</v>
      </c>
      <c r="AK5" s="594"/>
      <c r="AL5" s="588"/>
      <c r="AM5" s="591"/>
      <c r="AN5" s="588"/>
      <c r="AO5" s="594"/>
    </row>
    <row r="6" spans="1:41" ht="15.95" customHeight="1">
      <c r="A6" s="206"/>
      <c r="B6" s="206"/>
      <c r="C6" s="206"/>
      <c r="D6" s="206"/>
      <c r="E6" s="206"/>
      <c r="F6" s="206"/>
      <c r="G6" s="206"/>
      <c r="H6" s="206"/>
      <c r="I6" s="206"/>
      <c r="J6" s="206"/>
      <c r="K6" s="17"/>
      <c r="L6" s="206"/>
      <c r="M6" s="206"/>
      <c r="N6" s="42" t="s">
        <v>70</v>
      </c>
      <c r="O6" s="211">
        <f>'別添　集計表'!C49</f>
        <v>0</v>
      </c>
      <c r="P6" s="211">
        <f>'別添　集計表'!C70</f>
        <v>0</v>
      </c>
      <c r="Q6" s="252" t="str">
        <f>IF(O6&gt;P6,O6-P6,"")</f>
        <v/>
      </c>
      <c r="R6" s="252" t="str">
        <f>IF(P6&gt;O6,P6-O6,"")</f>
        <v/>
      </c>
      <c r="S6" s="30"/>
      <c r="T6" s="30"/>
      <c r="U6" s="22"/>
      <c r="V6" s="206"/>
      <c r="Y6" s="76"/>
      <c r="Z6" s="76"/>
      <c r="AA6" s="76"/>
      <c r="AB6" s="76"/>
      <c r="AC6" s="76"/>
      <c r="AD6" s="76"/>
      <c r="AE6" s="103"/>
      <c r="AI6" s="585"/>
      <c r="AJ6" s="584"/>
      <c r="AK6" s="595"/>
      <c r="AL6" s="589"/>
      <c r="AM6" s="592"/>
      <c r="AN6" s="589"/>
      <c r="AO6" s="595"/>
    </row>
    <row r="7" spans="1:41" ht="15.95" customHeight="1">
      <c r="A7" s="206"/>
      <c r="B7" s="206"/>
      <c r="C7" s="206"/>
      <c r="D7" s="206"/>
      <c r="E7" s="206"/>
      <c r="F7" s="206"/>
      <c r="G7" s="206"/>
      <c r="H7" s="206"/>
      <c r="I7" s="206"/>
      <c r="J7" s="206"/>
      <c r="K7" s="206"/>
      <c r="L7" s="206"/>
      <c r="M7" s="206"/>
      <c r="N7" s="75"/>
      <c r="O7" s="211"/>
      <c r="P7" s="211"/>
      <c r="Q7" s="211"/>
      <c r="R7" s="211"/>
      <c r="S7" s="30"/>
      <c r="T7" s="30"/>
      <c r="U7" s="22"/>
      <c r="V7" s="206"/>
      <c r="Y7" s="76"/>
      <c r="Z7" s="76"/>
      <c r="AA7" s="76"/>
      <c r="AB7" s="76"/>
      <c r="AC7" s="76"/>
      <c r="AD7" s="76"/>
      <c r="AE7" s="103"/>
      <c r="AI7" s="5"/>
      <c r="AJ7" s="5"/>
      <c r="AK7" s="6"/>
      <c r="AL7" s="107"/>
      <c r="AM7" s="5"/>
      <c r="AN7" s="6"/>
      <c r="AO7" s="6"/>
    </row>
    <row r="8" spans="1:41" ht="15.95" customHeight="1">
      <c r="A8" s="206"/>
      <c r="B8" s="206"/>
      <c r="C8" s="206"/>
      <c r="D8" s="206"/>
      <c r="E8" s="206"/>
      <c r="F8" s="206"/>
      <c r="G8" s="206"/>
      <c r="H8" s="206"/>
      <c r="I8" s="206"/>
      <c r="J8" s="17" t="s">
        <v>114</v>
      </c>
      <c r="K8" s="206"/>
      <c r="L8" s="206"/>
      <c r="M8" s="206"/>
      <c r="N8" s="75" t="s">
        <v>69</v>
      </c>
      <c r="O8" s="211">
        <f>'別添　集計表'!C47</f>
        <v>0</v>
      </c>
      <c r="P8" s="211"/>
      <c r="Q8" s="211" t="str">
        <f>IF(O8&gt;P8,O8-P8,"")</f>
        <v/>
      </c>
      <c r="R8" s="211" t="str">
        <f>IF(P8&gt;O8,P8-O8,"")</f>
        <v/>
      </c>
      <c r="S8" s="30"/>
      <c r="T8" s="30"/>
      <c r="U8" s="22"/>
      <c r="V8" s="206"/>
      <c r="Y8" s="76"/>
      <c r="Z8" s="76"/>
      <c r="AA8" s="76"/>
      <c r="AB8" s="76"/>
      <c r="AC8" s="76"/>
      <c r="AD8" s="76"/>
      <c r="AE8" s="103"/>
      <c r="AI8" s="19"/>
      <c r="AJ8" s="19"/>
      <c r="AK8" s="19"/>
      <c r="AL8" s="19"/>
      <c r="AM8" s="19"/>
      <c r="AN8" s="19"/>
      <c r="AO8" s="20"/>
    </row>
    <row r="9" spans="1:41" ht="15.95" customHeight="1">
      <c r="A9" s="206"/>
      <c r="B9" s="206"/>
      <c r="C9" s="206"/>
      <c r="D9" s="206"/>
      <c r="E9" s="206"/>
      <c r="F9" s="206"/>
      <c r="G9" s="206"/>
      <c r="H9" s="206"/>
      <c r="I9" s="206"/>
      <c r="J9" s="206"/>
      <c r="K9" s="206"/>
      <c r="L9" s="206"/>
      <c r="M9" s="206"/>
      <c r="N9" s="77"/>
      <c r="O9" s="253"/>
      <c r="P9" s="253"/>
      <c r="Q9" s="253"/>
      <c r="R9" s="253"/>
      <c r="S9" s="30"/>
      <c r="T9" s="30"/>
      <c r="U9" s="22"/>
      <c r="V9" s="206"/>
      <c r="Y9" s="76"/>
      <c r="Z9" s="76"/>
      <c r="AA9" s="76"/>
      <c r="AB9" s="76"/>
      <c r="AC9" s="76"/>
      <c r="AD9" s="76"/>
      <c r="AE9" s="103"/>
      <c r="AI9" s="19"/>
      <c r="AJ9" s="19"/>
      <c r="AK9" s="19"/>
      <c r="AL9" s="19"/>
      <c r="AM9" s="19"/>
      <c r="AN9" s="19"/>
      <c r="AO9" s="20"/>
    </row>
    <row r="10" spans="1:41" ht="15.95" customHeight="1">
      <c r="A10" s="206"/>
      <c r="B10" s="206" t="s">
        <v>24</v>
      </c>
      <c r="C10" s="206"/>
      <c r="D10" s="206"/>
      <c r="E10" s="206"/>
      <c r="F10" s="206"/>
      <c r="G10" s="206"/>
      <c r="H10" s="206"/>
      <c r="I10" s="206"/>
      <c r="J10" s="206"/>
      <c r="K10" s="206"/>
      <c r="L10" s="206"/>
      <c r="M10" s="206"/>
      <c r="N10" s="78"/>
      <c r="O10" s="254"/>
      <c r="P10" s="254"/>
      <c r="Q10" s="254"/>
      <c r="R10" s="254"/>
      <c r="S10" s="49"/>
      <c r="T10" s="49"/>
      <c r="U10" s="18"/>
      <c r="V10" s="206"/>
      <c r="Y10" s="76"/>
      <c r="Z10" s="76"/>
      <c r="AA10" s="76"/>
      <c r="AB10" s="76"/>
      <c r="AC10" s="76"/>
      <c r="AD10" s="76"/>
      <c r="AE10" s="103"/>
      <c r="AI10" s="19"/>
      <c r="AJ10" s="19"/>
      <c r="AK10" s="19"/>
      <c r="AL10" s="19"/>
      <c r="AM10" s="19"/>
      <c r="AN10" s="19"/>
      <c r="AO10" s="20"/>
    </row>
    <row r="11" spans="1:41" ht="15.95" customHeight="1">
      <c r="A11" s="206"/>
      <c r="B11" s="206" t="s">
        <v>107</v>
      </c>
      <c r="C11" s="206"/>
      <c r="D11" s="206"/>
      <c r="E11" s="206"/>
      <c r="F11" s="206"/>
      <c r="G11" s="206"/>
      <c r="H11" s="206"/>
      <c r="I11" s="206"/>
      <c r="J11" s="206"/>
      <c r="K11" s="206"/>
      <c r="L11" s="206"/>
      <c r="M11" s="206"/>
      <c r="N11" s="79" t="s">
        <v>7</v>
      </c>
      <c r="O11" s="255">
        <f>O6+O8</f>
        <v>0</v>
      </c>
      <c r="P11" s="255">
        <f>SUM(P6:P8)</f>
        <v>0</v>
      </c>
      <c r="Q11" s="255">
        <f>IF(O11&gt;P11,O11-P11,0)</f>
        <v>0</v>
      </c>
      <c r="R11" s="255">
        <f>IF(P11&gt;O11,P11-O11,0)</f>
        <v>0</v>
      </c>
      <c r="S11" s="51"/>
      <c r="T11" s="51"/>
      <c r="U11" s="207"/>
      <c r="V11" s="206"/>
      <c r="Y11" s="76"/>
      <c r="Z11" s="64"/>
      <c r="AA11" s="67"/>
      <c r="AB11" s="108"/>
      <c r="AC11" s="108"/>
      <c r="AD11" s="64"/>
      <c r="AE11" s="71"/>
      <c r="AI11" s="19"/>
      <c r="AJ11" s="19"/>
      <c r="AK11" s="19"/>
      <c r="AL11" s="19"/>
      <c r="AM11" s="19"/>
      <c r="AN11" s="19"/>
      <c r="AO11" s="20"/>
    </row>
    <row r="12" spans="1:41" ht="15.95" customHeight="1">
      <c r="A12" s="206"/>
      <c r="B12" s="206"/>
      <c r="C12" s="206"/>
      <c r="D12" s="206"/>
      <c r="E12" s="206"/>
      <c r="F12" s="206"/>
      <c r="G12" s="206"/>
      <c r="H12" s="206"/>
      <c r="I12" s="206"/>
      <c r="J12" s="206"/>
      <c r="K12" s="206"/>
      <c r="L12" s="206"/>
      <c r="M12" s="206"/>
      <c r="N12" s="206"/>
      <c r="O12" s="38"/>
      <c r="P12" s="38"/>
      <c r="Q12" s="38"/>
      <c r="R12" s="38"/>
      <c r="S12" s="30"/>
      <c r="T12" s="30"/>
      <c r="U12" s="30"/>
      <c r="V12" s="206"/>
      <c r="Y12" s="76"/>
      <c r="Z12" s="64"/>
      <c r="AA12" s="67"/>
      <c r="AB12" s="108"/>
      <c r="AC12" s="108"/>
      <c r="AD12" s="64"/>
      <c r="AE12" s="71"/>
      <c r="AI12" s="19"/>
      <c r="AJ12" s="19"/>
      <c r="AK12" s="19"/>
      <c r="AL12" s="19"/>
      <c r="AM12" s="19"/>
      <c r="AN12" s="19"/>
      <c r="AO12" s="20"/>
    </row>
    <row r="13" spans="1:41" ht="15.95" customHeight="1">
      <c r="A13" s="206"/>
      <c r="B13" s="206"/>
      <c r="C13" s="206"/>
      <c r="D13" s="206"/>
      <c r="E13" s="206"/>
      <c r="F13" s="206"/>
      <c r="G13" s="206"/>
      <c r="H13" s="206"/>
      <c r="I13" s="206"/>
      <c r="J13" s="206"/>
      <c r="K13" s="206"/>
      <c r="L13" s="206"/>
      <c r="M13" s="206" t="s">
        <v>9</v>
      </c>
      <c r="N13" s="206"/>
      <c r="O13" s="38"/>
      <c r="P13" s="38"/>
      <c r="Q13" s="38"/>
      <c r="R13" s="38"/>
      <c r="S13" s="30"/>
      <c r="T13" s="30"/>
      <c r="U13" s="30"/>
      <c r="V13" s="206"/>
      <c r="Y13" s="26"/>
      <c r="Z13" s="64"/>
      <c r="AA13" s="67"/>
      <c r="AB13" s="108"/>
      <c r="AC13" s="108"/>
      <c r="AD13" s="64"/>
      <c r="AE13" s="71"/>
      <c r="AI13" s="19"/>
      <c r="AJ13" s="19"/>
      <c r="AK13" s="19"/>
      <c r="AL13" s="19"/>
      <c r="AM13" s="19"/>
      <c r="AN13" s="19"/>
      <c r="AO13" s="20"/>
    </row>
    <row r="14" spans="1:41" ht="15.95" customHeight="1">
      <c r="A14" s="206"/>
      <c r="B14" s="206"/>
      <c r="C14" s="206"/>
      <c r="D14" s="206"/>
      <c r="E14" s="206" t="s">
        <v>8</v>
      </c>
      <c r="F14" s="206"/>
      <c r="G14" s="206"/>
      <c r="H14" s="206"/>
      <c r="I14" s="206"/>
      <c r="J14" s="206"/>
      <c r="K14" s="206"/>
      <c r="L14" s="206"/>
      <c r="M14" s="206"/>
      <c r="N14" s="81"/>
      <c r="O14" s="82"/>
      <c r="P14" s="82"/>
      <c r="Q14" s="83" t="s">
        <v>5</v>
      </c>
      <c r="R14" s="84"/>
      <c r="S14" s="81"/>
      <c r="T14" s="85"/>
      <c r="U14" s="86"/>
      <c r="V14" s="206"/>
      <c r="Y14" s="76"/>
      <c r="Z14" s="64"/>
      <c r="AA14" s="67"/>
      <c r="AB14" s="108"/>
      <c r="AC14" s="108"/>
      <c r="AD14" s="64"/>
      <c r="AE14" s="71"/>
      <c r="AI14" s="19"/>
      <c r="AJ14" s="19"/>
      <c r="AK14" s="19"/>
      <c r="AL14" s="19"/>
      <c r="AM14" s="19"/>
      <c r="AN14" s="19"/>
      <c r="AO14" s="20"/>
    </row>
    <row r="15" spans="1:41" ht="15.95" customHeight="1">
      <c r="A15" s="206"/>
      <c r="B15" s="206"/>
      <c r="C15" s="206"/>
      <c r="D15" s="206"/>
      <c r="E15" s="206" t="s">
        <v>66</v>
      </c>
      <c r="F15" s="206"/>
      <c r="G15" s="586" t="str">
        <f>IF(様式Ⅲー３!F14="","",様式Ⅲー３!F14)</f>
        <v>（コンソーシアム名）</v>
      </c>
      <c r="H15" s="586"/>
      <c r="I15" s="586"/>
      <c r="J15" s="586"/>
      <c r="K15" s="206"/>
      <c r="L15" s="206"/>
      <c r="M15" s="206"/>
      <c r="N15" s="87" t="s">
        <v>10</v>
      </c>
      <c r="O15" s="88" t="s">
        <v>11</v>
      </c>
      <c r="P15" s="88" t="s">
        <v>12</v>
      </c>
      <c r="Q15" s="89" t="s">
        <v>1</v>
      </c>
      <c r="R15" s="89" t="s">
        <v>2</v>
      </c>
      <c r="S15" s="90" t="s">
        <v>6</v>
      </c>
      <c r="T15" s="91"/>
      <c r="U15" s="92"/>
      <c r="V15" s="206"/>
      <c r="Y15" s="76"/>
      <c r="Z15" s="64"/>
      <c r="AA15" s="67"/>
      <c r="AB15" s="108"/>
      <c r="AC15" s="108"/>
      <c r="AD15" s="64"/>
      <c r="AE15" s="71"/>
      <c r="AI15" s="19"/>
      <c r="AJ15" s="19"/>
      <c r="AK15" s="19"/>
      <c r="AL15" s="19"/>
      <c r="AM15" s="19"/>
      <c r="AN15" s="19"/>
      <c r="AO15" s="20"/>
    </row>
    <row r="16" spans="1:41" ht="15.95" customHeight="1">
      <c r="A16" s="206"/>
      <c r="B16" s="206"/>
      <c r="C16" s="206"/>
      <c r="D16" s="206"/>
      <c r="E16" s="206"/>
      <c r="F16" s="206"/>
      <c r="G16" s="586"/>
      <c r="H16" s="586"/>
      <c r="I16" s="586"/>
      <c r="J16" s="586"/>
      <c r="K16" s="206"/>
      <c r="L16" s="206"/>
      <c r="M16" s="206"/>
      <c r="N16" s="93"/>
      <c r="O16" s="160" t="s">
        <v>4</v>
      </c>
      <c r="P16" s="94" t="s">
        <v>4</v>
      </c>
      <c r="Q16" s="94" t="s">
        <v>4</v>
      </c>
      <c r="R16" s="94" t="s">
        <v>4</v>
      </c>
      <c r="S16" s="52"/>
      <c r="T16" s="43"/>
      <c r="U16" s="53"/>
      <c r="V16" s="206"/>
      <c r="Y16" s="76"/>
      <c r="Z16" s="64"/>
      <c r="AA16" s="67"/>
      <c r="AB16" s="108"/>
      <c r="AC16" s="108"/>
      <c r="AD16" s="64"/>
      <c r="AE16" s="71"/>
      <c r="AI16" s="19"/>
      <c r="AJ16" s="19"/>
      <c r="AK16" s="19"/>
      <c r="AL16" s="19"/>
      <c r="AM16" s="19"/>
      <c r="AN16" s="19"/>
      <c r="AO16" s="20"/>
    </row>
    <row r="17" spans="1:41" ht="15.95" customHeight="1">
      <c r="A17" s="206"/>
      <c r="B17" s="206"/>
      <c r="C17" s="206"/>
      <c r="D17" s="206"/>
      <c r="E17" s="206" t="s">
        <v>24</v>
      </c>
      <c r="F17" s="206"/>
      <c r="G17" s="206"/>
      <c r="H17" s="206"/>
      <c r="I17" s="206"/>
      <c r="J17" s="206"/>
      <c r="K17" s="206"/>
      <c r="L17" s="206"/>
      <c r="M17" s="206"/>
      <c r="N17" s="95" t="s">
        <v>68</v>
      </c>
      <c r="O17" s="161">
        <f>SUM(O19:O27)</f>
        <v>0</v>
      </c>
      <c r="P17" s="246">
        <f>SUM(P19:P27)</f>
        <v>0</v>
      </c>
      <c r="Q17" s="26" t="str">
        <f>IF(O17&gt;P17,O17-P17,"")</f>
        <v/>
      </c>
      <c r="R17" s="26" t="str">
        <f>IF(P17&gt;O17,P17-O17,"")</f>
        <v/>
      </c>
      <c r="S17" s="54"/>
      <c r="T17" s="44"/>
      <c r="U17" s="55"/>
      <c r="V17" s="206"/>
      <c r="Y17" s="76"/>
      <c r="Z17" s="64"/>
      <c r="AA17" s="67"/>
      <c r="AB17" s="108"/>
      <c r="AC17" s="108"/>
      <c r="AD17" s="64"/>
      <c r="AE17" s="71"/>
      <c r="AI17" s="19"/>
      <c r="AJ17" s="19"/>
      <c r="AK17" s="19"/>
      <c r="AL17" s="19"/>
      <c r="AM17" s="19"/>
      <c r="AN17" s="19"/>
      <c r="AO17" s="20"/>
    </row>
    <row r="18" spans="1:41" ht="15.95" customHeight="1">
      <c r="A18" s="206"/>
      <c r="B18" s="206"/>
      <c r="C18" s="206"/>
      <c r="D18" s="206"/>
      <c r="E18" s="206"/>
      <c r="F18" s="206"/>
      <c r="G18" s="206"/>
      <c r="H18" s="206"/>
      <c r="I18" s="206"/>
      <c r="J18" s="206"/>
      <c r="K18" s="206"/>
      <c r="L18" s="206"/>
      <c r="M18" s="206"/>
      <c r="N18" s="96"/>
      <c r="O18" s="162"/>
      <c r="P18" s="26"/>
      <c r="Q18" s="26"/>
      <c r="R18" s="26"/>
      <c r="S18" s="54"/>
      <c r="T18" s="44"/>
      <c r="U18" s="55"/>
      <c r="V18" s="206"/>
      <c r="Y18" s="76"/>
      <c r="Z18" s="64"/>
      <c r="AA18" s="67"/>
      <c r="AB18" s="108"/>
      <c r="AC18" s="108"/>
      <c r="AD18" s="64"/>
      <c r="AE18" s="71"/>
      <c r="AI18" s="19"/>
      <c r="AJ18" s="19"/>
      <c r="AK18" s="19"/>
      <c r="AL18" s="19"/>
      <c r="AM18" s="19"/>
      <c r="AN18" s="19"/>
      <c r="AO18" s="20"/>
    </row>
    <row r="19" spans="1:41" ht="15.95" customHeight="1">
      <c r="A19" s="206"/>
      <c r="B19" s="206"/>
      <c r="C19" s="209"/>
      <c r="D19" s="209"/>
      <c r="E19" s="206" t="s">
        <v>77</v>
      </c>
      <c r="F19" s="206"/>
      <c r="G19" s="206"/>
      <c r="H19" s="206"/>
      <c r="I19" s="17"/>
      <c r="J19" s="208" t="s">
        <v>75</v>
      </c>
      <c r="K19" s="206"/>
      <c r="L19" s="206"/>
      <c r="M19" s="206"/>
      <c r="N19" s="96" t="s">
        <v>79</v>
      </c>
      <c r="O19" s="162">
        <f>'別添　集計表'!C13</f>
        <v>0</v>
      </c>
      <c r="P19" s="26">
        <f>'別添　集計表'!C58</f>
        <v>0</v>
      </c>
      <c r="Q19" s="26" t="str">
        <f>IF(O19&gt;P19,O19-P19,"")</f>
        <v/>
      </c>
      <c r="R19" s="26" t="str">
        <f>IF(P19&gt;O19,P19-O19,"")</f>
        <v/>
      </c>
      <c r="S19" s="116"/>
      <c r="T19" s="44"/>
      <c r="U19" s="22"/>
      <c r="V19" s="206"/>
      <c r="Y19" s="76"/>
      <c r="Z19" s="64"/>
      <c r="AA19" s="67"/>
      <c r="AB19" s="108"/>
      <c r="AC19" s="108"/>
      <c r="AD19" s="64"/>
      <c r="AE19" s="71"/>
      <c r="AI19" s="19"/>
      <c r="AJ19" s="19"/>
      <c r="AK19" s="19"/>
      <c r="AL19" s="19"/>
      <c r="AM19" s="19"/>
      <c r="AN19" s="19"/>
      <c r="AO19" s="20"/>
    </row>
    <row r="20" spans="1:41" ht="15.95" customHeight="1">
      <c r="A20" s="206"/>
      <c r="B20" s="209"/>
      <c r="C20" s="209"/>
      <c r="D20" s="209"/>
      <c r="E20" s="209"/>
      <c r="F20" s="209"/>
      <c r="G20" s="209"/>
      <c r="H20" s="209"/>
      <c r="I20" s="209"/>
      <c r="J20" s="209"/>
      <c r="K20" s="206"/>
      <c r="L20" s="206"/>
      <c r="M20" s="206"/>
      <c r="N20" s="96"/>
      <c r="O20" s="162"/>
      <c r="P20" s="26"/>
      <c r="Q20" s="26"/>
      <c r="R20" s="26"/>
      <c r="S20" s="116"/>
      <c r="T20" s="44"/>
      <c r="U20" s="22"/>
      <c r="V20" s="206"/>
      <c r="Y20" s="76"/>
      <c r="Z20" s="64"/>
      <c r="AA20" s="67"/>
      <c r="AB20" s="108"/>
      <c r="AC20" s="108"/>
      <c r="AD20" s="64"/>
      <c r="AE20" s="71"/>
      <c r="AI20" s="19"/>
      <c r="AJ20" s="19"/>
      <c r="AK20" s="20"/>
      <c r="AL20" s="109"/>
      <c r="AM20" s="19"/>
      <c r="AN20" s="20"/>
      <c r="AO20" s="20"/>
    </row>
    <row r="21" spans="1:41" ht="15.95" customHeight="1">
      <c r="A21" s="206"/>
      <c r="B21" s="206"/>
      <c r="C21" s="137"/>
      <c r="D21" s="137"/>
      <c r="E21" s="137"/>
      <c r="F21" s="137"/>
      <c r="G21" s="137"/>
      <c r="H21" s="137"/>
      <c r="I21" s="137"/>
      <c r="J21" s="137"/>
      <c r="K21" s="206"/>
      <c r="L21" s="206"/>
      <c r="M21" s="206"/>
      <c r="N21" s="96" t="s">
        <v>80</v>
      </c>
      <c r="O21" s="162">
        <f>'別添　集計表'!C17</f>
        <v>0</v>
      </c>
      <c r="P21" s="26">
        <f>'別添　集計表'!C60</f>
        <v>0</v>
      </c>
      <c r="Q21" s="26" t="str">
        <f>IF(O21&gt;P21,O21-P21,"")</f>
        <v/>
      </c>
      <c r="R21" s="26" t="str">
        <f>IF(P21&gt;O21,P21-O21,"")</f>
        <v/>
      </c>
      <c r="S21" s="30"/>
      <c r="T21" s="30"/>
      <c r="U21" s="22"/>
      <c r="V21" s="206"/>
      <c r="Y21" s="76"/>
      <c r="Z21" s="64"/>
      <c r="AA21" s="67"/>
      <c r="AB21" s="108"/>
      <c r="AC21" s="108"/>
      <c r="AD21" s="64"/>
      <c r="AE21" s="71"/>
      <c r="AI21" s="19"/>
      <c r="AJ21" s="19"/>
      <c r="AK21" s="20"/>
      <c r="AL21" s="109"/>
      <c r="AM21" s="19"/>
      <c r="AN21" s="20"/>
      <c r="AO21" s="20"/>
    </row>
    <row r="22" spans="1:41" ht="15.95" customHeight="1">
      <c r="A22" s="206"/>
      <c r="B22" s="599" t="s">
        <v>119</v>
      </c>
      <c r="C22" s="599"/>
      <c r="D22" s="599"/>
      <c r="E22" s="599"/>
      <c r="F22" s="599"/>
      <c r="G22" s="599"/>
      <c r="H22" s="599"/>
      <c r="I22" s="599"/>
      <c r="J22" s="599"/>
      <c r="K22" s="206"/>
      <c r="L22" s="206"/>
      <c r="M22" s="206"/>
      <c r="N22" s="117"/>
      <c r="O22" s="162"/>
      <c r="P22" s="26"/>
      <c r="Q22" s="26"/>
      <c r="R22" s="26"/>
      <c r="S22" s="30"/>
      <c r="T22" s="30"/>
      <c r="U22" s="22"/>
      <c r="V22" s="206"/>
      <c r="Y22" s="76"/>
      <c r="Z22" s="64"/>
      <c r="AA22" s="67"/>
      <c r="AB22" s="108"/>
      <c r="AC22" s="108"/>
      <c r="AD22" s="64"/>
      <c r="AE22" s="71"/>
      <c r="AI22" s="19"/>
      <c r="AJ22" s="19"/>
      <c r="AK22" s="20"/>
      <c r="AL22" s="109"/>
      <c r="AM22" s="19"/>
      <c r="AN22" s="20"/>
      <c r="AO22" s="20"/>
    </row>
    <row r="23" spans="1:41" ht="15.95" customHeight="1">
      <c r="A23" s="206"/>
      <c r="B23" s="599"/>
      <c r="C23" s="599"/>
      <c r="D23" s="599"/>
      <c r="E23" s="599"/>
      <c r="F23" s="599"/>
      <c r="G23" s="599"/>
      <c r="H23" s="599"/>
      <c r="I23" s="599"/>
      <c r="J23" s="599"/>
      <c r="K23" s="206"/>
      <c r="L23" s="206"/>
      <c r="M23" s="30"/>
      <c r="N23" s="118" t="s">
        <v>81</v>
      </c>
      <c r="O23" s="162">
        <f>'別添　集計表'!C21</f>
        <v>0</v>
      </c>
      <c r="P23" s="26">
        <f>'別添　集計表'!C62</f>
        <v>0</v>
      </c>
      <c r="Q23" s="35" t="str">
        <f>IF(O23&gt;P23,O23-P23,"")</f>
        <v/>
      </c>
      <c r="R23" s="35" t="str">
        <f>IF(P23&gt;O23,P23-O23,"")</f>
        <v/>
      </c>
      <c r="S23" s="119"/>
      <c r="T23" s="30"/>
      <c r="U23" s="22"/>
      <c r="V23" s="206"/>
      <c r="Y23" s="76"/>
      <c r="Z23" s="64"/>
      <c r="AA23" s="67"/>
      <c r="AB23" s="108"/>
      <c r="AC23" s="108"/>
      <c r="AD23" s="64"/>
      <c r="AE23" s="71"/>
      <c r="AI23" s="19"/>
      <c r="AJ23" s="19"/>
      <c r="AK23" s="20"/>
      <c r="AL23" s="109"/>
      <c r="AM23" s="19"/>
      <c r="AN23" s="20"/>
      <c r="AO23" s="20"/>
    </row>
    <row r="24" spans="1:41" ht="25.5" customHeight="1">
      <c r="A24" s="206"/>
      <c r="B24" s="599"/>
      <c r="C24" s="599"/>
      <c r="D24" s="599"/>
      <c r="E24" s="599"/>
      <c r="F24" s="599"/>
      <c r="G24" s="599"/>
      <c r="H24" s="599"/>
      <c r="I24" s="599"/>
      <c r="J24" s="599"/>
      <c r="K24" s="206"/>
      <c r="L24" s="206"/>
      <c r="M24" s="30"/>
      <c r="N24" s="96"/>
      <c r="O24" s="163"/>
      <c r="P24" s="96"/>
      <c r="Q24" s="96"/>
      <c r="R24" s="96"/>
      <c r="S24" s="30"/>
      <c r="T24" s="30"/>
      <c r="U24" s="22"/>
      <c r="V24" s="206"/>
      <c r="Y24" s="76"/>
      <c r="Z24" s="64"/>
      <c r="AA24" s="67"/>
      <c r="AB24" s="108"/>
      <c r="AC24" s="108"/>
      <c r="AD24" s="64"/>
      <c r="AE24" s="71"/>
      <c r="AI24" s="19"/>
      <c r="AJ24" s="19"/>
      <c r="AK24" s="20"/>
      <c r="AL24" s="109"/>
      <c r="AM24" s="19"/>
      <c r="AN24" s="20"/>
      <c r="AO24" s="20"/>
    </row>
    <row r="25" spans="1:41" ht="15.95" customHeight="1">
      <c r="A25" s="206"/>
      <c r="B25" s="209"/>
      <c r="C25" s="209"/>
      <c r="D25" s="209"/>
      <c r="E25" s="209"/>
      <c r="F25" s="209"/>
      <c r="G25" s="209"/>
      <c r="H25" s="209"/>
      <c r="I25" s="209"/>
      <c r="J25" s="209"/>
      <c r="K25" s="206"/>
      <c r="L25" s="206"/>
      <c r="M25" s="206"/>
      <c r="N25" s="96" t="s">
        <v>82</v>
      </c>
      <c r="O25" s="164">
        <f>'別添　集計表'!C26</f>
        <v>0</v>
      </c>
      <c r="P25" s="159">
        <f>'別添　集計表'!C64</f>
        <v>0</v>
      </c>
      <c r="Q25" s="96" t="str">
        <f>IF(O25&gt;P25,O25-P25,"")</f>
        <v/>
      </c>
      <c r="R25" s="96" t="str">
        <f>IF(P25&gt;O25,P25-O25,"")</f>
        <v/>
      </c>
      <c r="S25" s="608" t="s">
        <v>83</v>
      </c>
      <c r="T25" s="608"/>
      <c r="U25" s="22"/>
      <c r="V25" s="206"/>
      <c r="Y25" s="76"/>
      <c r="Z25" s="64"/>
      <c r="AA25" s="67"/>
      <c r="AB25" s="108"/>
      <c r="AC25" s="108"/>
      <c r="AD25" s="64"/>
      <c r="AE25" s="71"/>
      <c r="AI25" s="19"/>
      <c r="AJ25" s="19"/>
      <c r="AK25" s="20"/>
      <c r="AL25" s="109"/>
      <c r="AM25" s="19"/>
      <c r="AN25" s="20"/>
      <c r="AO25" s="20"/>
    </row>
    <row r="26" spans="1:41" ht="15.95" customHeight="1">
      <c r="A26" s="206"/>
      <c r="B26" s="206"/>
      <c r="C26" s="206"/>
      <c r="D26" s="206"/>
      <c r="E26" s="206"/>
      <c r="F26" s="206"/>
      <c r="G26" s="206"/>
      <c r="H26" s="206"/>
      <c r="I26" s="206"/>
      <c r="J26" s="206"/>
      <c r="K26" s="206"/>
      <c r="L26" s="206"/>
      <c r="M26" s="206"/>
      <c r="N26" s="96"/>
      <c r="O26" s="163"/>
      <c r="P26" s="96"/>
      <c r="Q26" s="96"/>
      <c r="R26" s="96"/>
      <c r="S26" s="30"/>
      <c r="T26" s="202">
        <f>'別添　集計表'!C38</f>
        <v>0</v>
      </c>
      <c r="U26" s="22" t="s">
        <v>59</v>
      </c>
      <c r="V26" s="206"/>
      <c r="Y26" s="76"/>
      <c r="Z26" s="64"/>
      <c r="AA26" s="67"/>
      <c r="AB26" s="108"/>
      <c r="AC26" s="108"/>
      <c r="AD26" s="64"/>
      <c r="AE26" s="71"/>
      <c r="AI26" s="19"/>
      <c r="AJ26" s="19"/>
      <c r="AK26" s="20"/>
      <c r="AL26" s="109"/>
      <c r="AM26" s="19"/>
      <c r="AN26" s="20"/>
      <c r="AO26" s="20"/>
    </row>
    <row r="27" spans="1:41" ht="15.95" customHeight="1">
      <c r="A27" s="206"/>
      <c r="B27" s="206" t="s">
        <v>21</v>
      </c>
      <c r="C27" s="206"/>
      <c r="D27" s="206"/>
      <c r="E27" s="206"/>
      <c r="F27" s="206"/>
      <c r="G27" s="206"/>
      <c r="H27" s="206"/>
      <c r="I27" s="206"/>
      <c r="J27" s="206"/>
      <c r="K27" s="206"/>
      <c r="L27" s="206"/>
      <c r="M27" s="206"/>
      <c r="N27" s="96"/>
      <c r="O27" s="163"/>
      <c r="P27" s="96"/>
      <c r="Q27" s="96"/>
      <c r="R27" s="96"/>
      <c r="S27" s="30"/>
      <c r="T27" s="30"/>
      <c r="U27" s="22"/>
      <c r="V27" s="206"/>
      <c r="Y27" s="76"/>
      <c r="Z27" s="64"/>
      <c r="AA27" s="67"/>
      <c r="AB27" s="108"/>
      <c r="AC27" s="108"/>
      <c r="AD27" s="64"/>
      <c r="AE27" s="71"/>
      <c r="AI27" s="19"/>
      <c r="AJ27" s="19"/>
      <c r="AK27" s="20"/>
      <c r="AL27" s="109"/>
      <c r="AM27" s="19"/>
      <c r="AN27" s="20"/>
      <c r="AO27" s="20"/>
    </row>
    <row r="28" spans="1:41" ht="15.95" customHeight="1">
      <c r="A28" s="206"/>
      <c r="B28" s="27" t="s">
        <v>25</v>
      </c>
      <c r="C28" s="206"/>
      <c r="D28" s="206"/>
      <c r="E28" s="206"/>
      <c r="F28" s="206"/>
      <c r="G28" s="206"/>
      <c r="H28" s="206"/>
      <c r="I28" s="206"/>
      <c r="J28" s="206"/>
      <c r="K28" s="206"/>
      <c r="L28" s="206"/>
      <c r="M28" s="206"/>
      <c r="N28" s="95" t="s">
        <v>84</v>
      </c>
      <c r="O28" s="164">
        <f>'別添　集計表'!C41</f>
        <v>0</v>
      </c>
      <c r="P28" s="159">
        <f>'別添　集計表'!C66</f>
        <v>0</v>
      </c>
      <c r="Q28" s="35" t="str">
        <f>IF(O28&gt;P28,O28-P28,"")</f>
        <v/>
      </c>
      <c r="R28" s="35" t="str">
        <f>IF(P28&gt;O28,P28-O28,"")</f>
        <v/>
      </c>
      <c r="S28" s="30" t="s">
        <v>108</v>
      </c>
      <c r="T28" s="30"/>
      <c r="U28" s="22"/>
      <c r="V28" s="206"/>
      <c r="Y28" s="76"/>
      <c r="Z28" s="64"/>
      <c r="AA28" s="67"/>
      <c r="AB28" s="108"/>
      <c r="AC28" s="108"/>
      <c r="AD28" s="64"/>
      <c r="AE28" s="71"/>
      <c r="AI28" s="19"/>
      <c r="AJ28" s="19"/>
      <c r="AK28" s="20"/>
      <c r="AL28" s="109"/>
      <c r="AM28" s="19"/>
      <c r="AN28" s="20"/>
      <c r="AO28" s="20"/>
    </row>
    <row r="29" spans="1:41" ht="15.95" customHeight="1">
      <c r="A29" s="206"/>
      <c r="B29" s="609" t="str">
        <f>IF(様式Ⅲー３!B29="","",様式Ⅲー３!B29)</f>
        <v/>
      </c>
      <c r="C29" s="609"/>
      <c r="D29" s="609"/>
      <c r="E29" s="609"/>
      <c r="F29" s="609"/>
      <c r="G29" s="609"/>
      <c r="H29" s="609"/>
      <c r="I29" s="609"/>
      <c r="J29" s="609"/>
      <c r="K29" s="206"/>
      <c r="L29" s="206"/>
      <c r="M29" s="206"/>
      <c r="N29" s="242"/>
      <c r="O29" s="165"/>
      <c r="P29" s="165"/>
      <c r="Q29" s="165"/>
      <c r="R29" s="165"/>
      <c r="S29" s="610" t="str">
        <f>IF(OR(O28="",O28=0),"",IF(O17*0.3&gt;O28,"","直接経費の30％以上です。"))</f>
        <v/>
      </c>
      <c r="T29" s="611"/>
      <c r="U29" s="612"/>
      <c r="V29" s="206"/>
      <c r="Y29" s="76"/>
      <c r="Z29" s="64"/>
      <c r="AA29" s="67"/>
      <c r="AB29" s="108"/>
      <c r="AC29" s="108"/>
      <c r="AD29" s="64"/>
      <c r="AE29" s="71"/>
      <c r="AI29" s="19"/>
      <c r="AJ29" s="19"/>
      <c r="AK29" s="20"/>
      <c r="AL29" s="109"/>
      <c r="AM29" s="19"/>
      <c r="AN29" s="20"/>
      <c r="AO29" s="20"/>
    </row>
    <row r="30" spans="1:41" ht="15.95" customHeight="1">
      <c r="A30" s="206"/>
      <c r="B30" s="609"/>
      <c r="C30" s="609"/>
      <c r="D30" s="609"/>
      <c r="E30" s="609"/>
      <c r="F30" s="609"/>
      <c r="G30" s="609"/>
      <c r="H30" s="609"/>
      <c r="I30" s="609"/>
      <c r="J30" s="609"/>
      <c r="K30" s="206"/>
      <c r="L30" s="206"/>
      <c r="M30" s="206"/>
      <c r="N30" s="243"/>
      <c r="O30" s="165"/>
      <c r="P30" s="165"/>
      <c r="Q30" s="165"/>
      <c r="R30" s="165"/>
      <c r="S30" s="244"/>
      <c r="T30" s="214"/>
      <c r="U30" s="245"/>
      <c r="V30" s="206"/>
      <c r="Y30" s="76"/>
      <c r="Z30" s="64"/>
      <c r="AA30" s="67"/>
      <c r="AB30" s="108"/>
      <c r="AC30" s="108"/>
      <c r="AD30" s="64"/>
      <c r="AE30" s="71"/>
      <c r="AI30" s="19"/>
      <c r="AJ30" s="19"/>
      <c r="AK30" s="20"/>
      <c r="AL30" s="109"/>
      <c r="AM30" s="19"/>
      <c r="AN30" s="20"/>
      <c r="AO30" s="20"/>
    </row>
    <row r="31" spans="1:41" ht="15.95" customHeight="1">
      <c r="A31" s="206"/>
      <c r="B31" s="206"/>
      <c r="C31" s="206"/>
      <c r="D31" s="206"/>
      <c r="E31" s="206"/>
      <c r="F31" s="206"/>
      <c r="G31" s="206"/>
      <c r="H31" s="206"/>
      <c r="I31" s="206"/>
      <c r="J31" s="206"/>
      <c r="K31" s="206"/>
      <c r="L31" s="206"/>
      <c r="M31" s="206"/>
      <c r="N31" s="213" t="str">
        <f>IF('別添　集計表'!$A$43="","",'別添　集計表'!$A$43)</f>
        <v/>
      </c>
      <c r="O31" s="164">
        <f>'別添　集計表'!C43</f>
        <v>0</v>
      </c>
      <c r="P31" s="159">
        <f>'別添　集計表'!C68</f>
        <v>0</v>
      </c>
      <c r="Q31" s="212" t="str">
        <f t="shared" ref="Q31" si="0">IF(O31&gt;P31,O31-P31,"")</f>
        <v/>
      </c>
      <c r="R31" s="212" t="str">
        <f t="shared" ref="R31" si="1">IF(P31&gt;O31,P31-O31,"")</f>
        <v/>
      </c>
      <c r="S31" s="601" t="str">
        <f>IF(N31="","","研究管理運営機関の直接経費10％以内")</f>
        <v/>
      </c>
      <c r="T31" s="602"/>
      <c r="U31" s="603"/>
      <c r="V31" s="206"/>
      <c r="Y31" s="76"/>
      <c r="Z31" s="64"/>
      <c r="AA31" s="67"/>
      <c r="AB31" s="108"/>
      <c r="AC31" s="108"/>
      <c r="AD31" s="64"/>
      <c r="AE31" s="71"/>
      <c r="AI31" s="19"/>
      <c r="AJ31" s="19"/>
      <c r="AK31" s="20"/>
      <c r="AL31" s="109"/>
      <c r="AM31" s="19"/>
      <c r="AN31" s="20"/>
      <c r="AO31" s="20"/>
    </row>
    <row r="32" spans="1:41" ht="15" customHeight="1">
      <c r="A32" s="206"/>
      <c r="B32" s="27" t="s">
        <v>13</v>
      </c>
      <c r="C32" s="206"/>
      <c r="D32" s="206"/>
      <c r="E32" s="206"/>
      <c r="F32" s="206"/>
      <c r="G32" s="206"/>
      <c r="H32" s="206"/>
      <c r="I32" s="206"/>
      <c r="J32" s="206"/>
      <c r="K32" s="206"/>
      <c r="L32" s="206"/>
      <c r="M32" s="206"/>
      <c r="N32" s="117"/>
      <c r="O32" s="162"/>
      <c r="P32" s="26"/>
      <c r="Q32" s="26"/>
      <c r="R32" s="26"/>
      <c r="S32" s="615" t="str">
        <f>IF(OR(O31="",O31=0),"",IF(O20*0.3&gt;O31,"","直接経費の30％以上です。"))</f>
        <v/>
      </c>
      <c r="T32" s="616"/>
      <c r="U32" s="617"/>
      <c r="V32" s="206"/>
      <c r="Y32" s="76"/>
      <c r="Z32" s="64"/>
      <c r="AA32" s="67"/>
      <c r="AB32" s="108"/>
      <c r="AC32" s="108"/>
      <c r="AD32" s="64"/>
      <c r="AE32" s="71"/>
      <c r="AI32" s="19"/>
      <c r="AJ32" s="19"/>
      <c r="AK32" s="20"/>
      <c r="AL32" s="109"/>
      <c r="AM32" s="19"/>
      <c r="AN32" s="20"/>
      <c r="AO32" s="20"/>
    </row>
    <row r="33" spans="1:41" ht="15.95" customHeight="1">
      <c r="A33" s="206"/>
      <c r="B33" s="28" t="s">
        <v>113</v>
      </c>
      <c r="C33" s="206"/>
      <c r="D33" s="206"/>
      <c r="E33" s="206"/>
      <c r="F33" s="206"/>
      <c r="G33" s="206"/>
      <c r="H33" s="206"/>
      <c r="I33" s="206"/>
      <c r="J33" s="206"/>
      <c r="K33" s="206"/>
      <c r="L33" s="206"/>
      <c r="M33" s="206"/>
      <c r="N33" s="96"/>
      <c r="O33" s="162"/>
      <c r="P33" s="26"/>
      <c r="Q33" s="35"/>
      <c r="R33" s="35"/>
      <c r="S33" s="30"/>
      <c r="T33" s="30"/>
      <c r="U33" s="22"/>
      <c r="V33" s="206"/>
      <c r="Y33" s="76"/>
      <c r="Z33" s="64"/>
      <c r="AA33" s="67"/>
      <c r="AB33" s="108"/>
      <c r="AC33" s="108"/>
      <c r="AD33" s="64"/>
      <c r="AE33" s="71"/>
      <c r="AI33" s="19"/>
      <c r="AJ33" s="19"/>
      <c r="AK33" s="20"/>
      <c r="AL33" s="109"/>
      <c r="AM33" s="19"/>
      <c r="AN33" s="20"/>
      <c r="AO33" s="20"/>
    </row>
    <row r="34" spans="1:41" ht="15.95" customHeight="1">
      <c r="A34" s="206"/>
      <c r="B34" s="28" t="s">
        <v>67</v>
      </c>
      <c r="C34" s="206"/>
      <c r="D34" s="206"/>
      <c r="E34" s="206"/>
      <c r="F34" s="206"/>
      <c r="G34" s="206"/>
      <c r="H34" s="206"/>
      <c r="I34" s="206"/>
      <c r="J34" s="206"/>
      <c r="K34" s="206"/>
      <c r="L34" s="206"/>
      <c r="M34" s="206"/>
      <c r="N34" s="93"/>
      <c r="O34" s="166"/>
      <c r="P34" s="97"/>
      <c r="Q34" s="45"/>
      <c r="R34" s="45"/>
      <c r="S34" s="43"/>
      <c r="T34" s="43"/>
      <c r="U34" s="123"/>
      <c r="V34" s="206"/>
      <c r="Y34" s="76"/>
      <c r="Z34" s="64"/>
      <c r="AA34" s="67"/>
      <c r="AB34" s="108"/>
      <c r="AC34" s="108"/>
      <c r="AD34" s="64"/>
      <c r="AE34" s="71"/>
      <c r="AI34" s="19"/>
      <c r="AJ34" s="19"/>
      <c r="AK34" s="20"/>
      <c r="AL34" s="109"/>
      <c r="AM34" s="19"/>
      <c r="AN34" s="20"/>
      <c r="AO34" s="20"/>
    </row>
    <row r="35" spans="1:41" ht="15.95" customHeight="1">
      <c r="A35" s="206"/>
      <c r="B35" s="206"/>
      <c r="C35" s="206"/>
      <c r="D35" s="206"/>
      <c r="E35" s="206"/>
      <c r="F35" s="206"/>
      <c r="G35" s="206"/>
      <c r="H35" s="206"/>
      <c r="I35" s="206"/>
      <c r="J35" s="206"/>
      <c r="K35" s="206"/>
      <c r="L35" s="206"/>
      <c r="M35" s="206"/>
      <c r="N35" s="98" t="s">
        <v>7</v>
      </c>
      <c r="O35" s="167">
        <f>'別添　集計表'!C45</f>
        <v>0</v>
      </c>
      <c r="P35" s="99">
        <f>'別添　集計表'!C70</f>
        <v>0</v>
      </c>
      <c r="Q35" s="80" t="str">
        <f t="shared" ref="Q35" si="2">IF(O35&gt;P35,O35-P35,"")</f>
        <v/>
      </c>
      <c r="R35" s="80" t="str">
        <f t="shared" ref="R35" si="3">IF(P35&gt;O35,P35-O35,"")</f>
        <v/>
      </c>
      <c r="S35" s="57"/>
      <c r="T35" s="57"/>
      <c r="U35" s="124"/>
      <c r="V35" s="206"/>
      <c r="Y35" s="76"/>
      <c r="Z35" s="64"/>
      <c r="AA35" s="67"/>
      <c r="AB35" s="108"/>
      <c r="AC35" s="108"/>
      <c r="AD35" s="64"/>
      <c r="AE35" s="71"/>
      <c r="AI35" s="19"/>
      <c r="AJ35" s="19"/>
      <c r="AK35" s="20"/>
      <c r="AL35" s="109"/>
      <c r="AM35" s="19"/>
      <c r="AN35" s="20"/>
      <c r="AO35" s="20"/>
    </row>
    <row r="36" spans="1:41" ht="15.95" customHeight="1">
      <c r="A36" s="206"/>
      <c r="B36" s="27" t="s">
        <v>78</v>
      </c>
      <c r="C36" s="206"/>
      <c r="D36" s="206"/>
      <c r="E36" s="206"/>
      <c r="F36" s="206"/>
      <c r="G36" s="206"/>
      <c r="H36" s="206"/>
      <c r="I36" s="206"/>
      <c r="J36" s="206"/>
      <c r="K36" s="206"/>
      <c r="L36" s="206"/>
      <c r="M36" s="206"/>
      <c r="N36" s="110"/>
      <c r="O36" s="102"/>
      <c r="P36" s="102"/>
      <c r="Q36" s="102"/>
      <c r="R36" s="102"/>
      <c r="S36" s="30"/>
      <c r="T36" s="30"/>
      <c r="U36" s="30"/>
      <c r="V36" s="206"/>
      <c r="Y36" s="76"/>
      <c r="Z36" s="64"/>
      <c r="AA36" s="67"/>
      <c r="AB36" s="108"/>
      <c r="AC36" s="108"/>
      <c r="AD36" s="64"/>
      <c r="AE36" s="71"/>
      <c r="AI36" s="19"/>
      <c r="AJ36" s="19"/>
      <c r="AK36" s="20"/>
      <c r="AL36" s="109"/>
      <c r="AM36" s="19"/>
      <c r="AN36" s="20"/>
      <c r="AO36" s="20"/>
    </row>
    <row r="37" spans="1:41" ht="15.95" customHeight="1">
      <c r="A37" s="206"/>
      <c r="B37" s="28"/>
      <c r="C37" s="600"/>
      <c r="D37" s="600"/>
      <c r="E37" s="600"/>
      <c r="F37" s="600"/>
      <c r="G37" s="600"/>
      <c r="H37" s="600"/>
      <c r="I37" s="600"/>
      <c r="J37" s="600"/>
      <c r="K37" s="206"/>
      <c r="L37" s="206"/>
      <c r="M37" s="206"/>
      <c r="N37" s="618" t="s">
        <v>116</v>
      </c>
      <c r="O37" s="618"/>
      <c r="P37" s="618"/>
      <c r="Q37" s="618"/>
      <c r="R37" s="618"/>
      <c r="S37" s="618"/>
      <c r="T37" s="618"/>
      <c r="U37" s="618"/>
      <c r="V37" s="206"/>
      <c r="Y37" s="76"/>
      <c r="Z37" s="64"/>
      <c r="AA37" s="67"/>
      <c r="AB37" s="108"/>
      <c r="AC37" s="108"/>
      <c r="AD37" s="64"/>
      <c r="AE37" s="71"/>
      <c r="AI37" s="23"/>
      <c r="AJ37" s="23"/>
      <c r="AK37" s="23"/>
      <c r="AL37" s="37"/>
      <c r="AM37" s="23"/>
      <c r="AN37" s="23"/>
      <c r="AO37" s="23"/>
    </row>
    <row r="38" spans="1:41" ht="15.95" customHeight="1">
      <c r="A38" s="206"/>
      <c r="B38" s="206"/>
      <c r="C38" s="206"/>
      <c r="D38" s="206"/>
      <c r="E38" s="206"/>
      <c r="F38" s="206"/>
      <c r="G38" s="206"/>
      <c r="H38" s="206"/>
      <c r="I38" s="206"/>
      <c r="J38" s="206"/>
      <c r="K38" s="206"/>
      <c r="L38" s="206"/>
      <c r="M38" s="206"/>
      <c r="N38" s="618"/>
      <c r="O38" s="618"/>
      <c r="P38" s="618"/>
      <c r="Q38" s="618"/>
      <c r="R38" s="618"/>
      <c r="S38" s="618"/>
      <c r="T38" s="618"/>
      <c r="U38" s="618"/>
      <c r="V38" s="206"/>
      <c r="Y38" s="76"/>
      <c r="Z38" s="64"/>
      <c r="AA38" s="67"/>
      <c r="AB38" s="108"/>
      <c r="AC38" s="108"/>
      <c r="AD38" s="64"/>
      <c r="AE38" s="71"/>
      <c r="AI38" s="13" t="s">
        <v>22</v>
      </c>
      <c r="AJ38" s="13"/>
      <c r="AK38" s="31"/>
      <c r="AL38" s="109"/>
      <c r="AM38" s="33"/>
      <c r="AN38" s="33"/>
      <c r="AO38" s="31"/>
    </row>
    <row r="39" spans="1:41" ht="15.95" customHeight="1">
      <c r="A39" s="206"/>
      <c r="B39" s="27" t="s">
        <v>48</v>
      </c>
      <c r="C39" s="206"/>
      <c r="D39" s="206"/>
      <c r="E39" s="206"/>
      <c r="F39" s="206"/>
      <c r="G39" s="206"/>
      <c r="H39" s="206"/>
      <c r="I39" s="206"/>
      <c r="J39" s="206"/>
      <c r="K39" s="206"/>
      <c r="L39" s="206"/>
      <c r="M39" s="206"/>
      <c r="N39" s="100"/>
      <c r="O39" s="101"/>
      <c r="P39" s="101"/>
      <c r="Q39" s="101"/>
      <c r="R39" s="101"/>
      <c r="S39" s="30"/>
      <c r="T39" s="30"/>
      <c r="U39" s="30"/>
      <c r="V39" s="206"/>
      <c r="Y39" s="76"/>
      <c r="Z39" s="64"/>
      <c r="AA39" s="67"/>
      <c r="AB39" s="108"/>
      <c r="AC39" s="108"/>
      <c r="AD39" s="64"/>
      <c r="AE39" s="71"/>
      <c r="AI39" s="7"/>
      <c r="AJ39" s="7"/>
      <c r="AK39" s="7"/>
      <c r="AL39" s="46"/>
      <c r="AM39" s="7"/>
      <c r="AN39" s="7"/>
      <c r="AO39" s="7"/>
    </row>
    <row r="40" spans="1:41" ht="15.95" customHeight="1">
      <c r="A40" s="206"/>
      <c r="B40" s="28" t="s">
        <v>26</v>
      </c>
      <c r="C40" s="206"/>
      <c r="D40" s="206"/>
      <c r="E40" s="206"/>
      <c r="F40" s="206"/>
      <c r="G40" s="206"/>
      <c r="H40" s="206"/>
      <c r="I40" s="206"/>
      <c r="J40" s="206"/>
      <c r="K40" s="206"/>
      <c r="L40" s="206"/>
      <c r="M40" s="206"/>
      <c r="N40" s="110"/>
      <c r="O40" s="102"/>
      <c r="P40" s="102"/>
      <c r="Q40" s="102"/>
      <c r="R40" s="102"/>
      <c r="S40" s="30"/>
      <c r="T40" s="30"/>
      <c r="U40" s="30"/>
      <c r="V40" s="206"/>
      <c r="Y40" s="76"/>
      <c r="Z40" s="64"/>
      <c r="AA40" s="67"/>
      <c r="AB40" s="108"/>
      <c r="AC40" s="108"/>
      <c r="AD40" s="64"/>
      <c r="AE40" s="71"/>
      <c r="AI40" s="32" t="s">
        <v>42</v>
      </c>
      <c r="AJ40" s="32"/>
      <c r="AK40" s="32"/>
      <c r="AL40" s="21"/>
      <c r="AM40" s="32"/>
      <c r="AN40" s="32"/>
      <c r="AO40" s="32"/>
    </row>
    <row r="41" spans="1:41" ht="15.95" customHeight="1">
      <c r="A41" s="206"/>
      <c r="B41" s="206"/>
      <c r="C41" s="206"/>
      <c r="D41" s="206"/>
      <c r="E41" s="206"/>
      <c r="F41" s="206"/>
      <c r="G41" s="206"/>
      <c r="H41" s="206"/>
      <c r="I41" s="206"/>
      <c r="J41" s="206"/>
      <c r="K41" s="206"/>
      <c r="L41" s="206"/>
      <c r="M41" s="206"/>
      <c r="N41" s="111"/>
      <c r="O41" s="102"/>
      <c r="P41" s="102"/>
      <c r="Q41" s="102"/>
      <c r="R41" s="102"/>
      <c r="S41" s="30"/>
      <c r="T41" s="30"/>
      <c r="U41" s="30"/>
      <c r="V41" s="206"/>
      <c r="Y41" s="76"/>
      <c r="Z41" s="64"/>
      <c r="AA41" s="67"/>
      <c r="AB41" s="108"/>
      <c r="AC41" s="108"/>
      <c r="AD41" s="64"/>
      <c r="AE41" s="71"/>
      <c r="AI41" s="604" t="s">
        <v>43</v>
      </c>
      <c r="AJ41" s="605"/>
      <c r="AK41" s="605"/>
      <c r="AL41" s="605"/>
      <c r="AM41" s="605"/>
      <c r="AN41" s="605"/>
      <c r="AO41" s="605"/>
    </row>
    <row r="42" spans="1:41" ht="15.95" customHeight="1">
      <c r="A42" s="206"/>
      <c r="B42" s="206"/>
      <c r="C42" s="206"/>
      <c r="D42" s="206"/>
      <c r="E42" s="206"/>
      <c r="F42" s="206"/>
      <c r="G42" s="206"/>
      <c r="H42" s="206"/>
      <c r="I42" s="206"/>
      <c r="J42" s="206"/>
      <c r="K42" s="206"/>
      <c r="L42" s="206"/>
      <c r="M42" s="206"/>
      <c r="N42" s="100"/>
      <c r="O42" s="101"/>
      <c r="P42" s="101"/>
      <c r="Q42" s="101"/>
      <c r="R42" s="101"/>
      <c r="S42" s="30"/>
      <c r="T42" s="30"/>
      <c r="U42" s="30"/>
      <c r="V42" s="206"/>
      <c r="Y42" s="76"/>
      <c r="Z42" s="64"/>
      <c r="AA42" s="67"/>
      <c r="AB42" s="108"/>
      <c r="AC42" s="108"/>
      <c r="AD42" s="64"/>
      <c r="AE42" s="71"/>
      <c r="AI42" s="604" t="s">
        <v>45</v>
      </c>
      <c r="AJ42" s="605"/>
      <c r="AK42" s="605"/>
      <c r="AL42" s="605"/>
      <c r="AM42" s="605"/>
      <c r="AN42" s="605"/>
      <c r="AO42" s="605"/>
    </row>
    <row r="43" spans="1:41" ht="15.95" customHeight="1">
      <c r="A43" s="206"/>
      <c r="B43" s="206"/>
      <c r="C43" s="206"/>
      <c r="D43" s="206"/>
      <c r="E43" s="206"/>
      <c r="F43" s="206"/>
      <c r="G43" s="206"/>
      <c r="H43" s="206"/>
      <c r="I43" s="206"/>
      <c r="J43" s="206"/>
      <c r="K43" s="206"/>
      <c r="L43" s="206"/>
      <c r="M43" s="206"/>
      <c r="N43" s="39"/>
      <c r="O43" s="40"/>
      <c r="P43" s="40"/>
      <c r="Q43" s="40"/>
      <c r="R43" s="40"/>
      <c r="S43" s="30"/>
      <c r="T43" s="30"/>
      <c r="U43" s="30"/>
      <c r="V43" s="206"/>
      <c r="Y43" s="63"/>
      <c r="Z43" s="64"/>
      <c r="AA43" s="67"/>
      <c r="AB43" s="108"/>
      <c r="AC43" s="108"/>
      <c r="AD43" s="64"/>
      <c r="AE43" s="71"/>
      <c r="AI43" s="604" t="s">
        <v>46</v>
      </c>
      <c r="AJ43" s="605"/>
      <c r="AK43" s="605"/>
      <c r="AL43" s="605"/>
      <c r="AM43" s="605"/>
      <c r="AN43" s="605"/>
      <c r="AO43" s="605"/>
    </row>
    <row r="44" spans="1:41" ht="15.95" customHeight="1">
      <c r="A44" s="206"/>
      <c r="B44" s="206"/>
      <c r="C44" s="206"/>
      <c r="D44" s="206"/>
      <c r="E44" s="206"/>
      <c r="F44" s="206"/>
      <c r="G44" s="206"/>
      <c r="H44" s="206"/>
      <c r="I44" s="206"/>
      <c r="J44" s="206"/>
      <c r="K44" s="206"/>
      <c r="L44" s="206"/>
      <c r="M44" s="206"/>
      <c r="N44" s="112"/>
      <c r="O44" s="29"/>
      <c r="P44" s="29"/>
      <c r="Q44" s="29"/>
      <c r="R44" s="29"/>
      <c r="S44" s="30"/>
      <c r="T44" s="30"/>
      <c r="U44" s="30"/>
      <c r="V44" s="206"/>
      <c r="Y44" s="63"/>
      <c r="Z44" s="64"/>
      <c r="AA44" s="67"/>
      <c r="AB44" s="108"/>
      <c r="AC44" s="108"/>
      <c r="AD44" s="64"/>
      <c r="AE44" s="71"/>
      <c r="AI44" s="613" t="s">
        <v>49</v>
      </c>
      <c r="AJ44" s="614"/>
      <c r="AK44" s="614"/>
      <c r="AL44" s="614"/>
      <c r="AM44" s="614"/>
      <c r="AN44" s="614"/>
      <c r="AO44" s="614"/>
    </row>
    <row r="45" spans="1:41" ht="15.95" customHeight="1">
      <c r="A45" s="206"/>
      <c r="B45" s="206"/>
      <c r="C45" s="206"/>
      <c r="D45" s="206"/>
      <c r="E45" s="206"/>
      <c r="F45" s="206"/>
      <c r="G45" s="206"/>
      <c r="H45" s="206"/>
      <c r="I45" s="206"/>
      <c r="J45" s="206"/>
      <c r="K45" s="206"/>
      <c r="L45" s="206"/>
      <c r="M45" s="206"/>
      <c r="N45" s="113"/>
      <c r="O45" s="29"/>
      <c r="P45" s="29"/>
      <c r="Q45" s="29"/>
      <c r="R45" s="29"/>
      <c r="S45" s="30"/>
      <c r="T45" s="30"/>
      <c r="U45" s="30"/>
      <c r="V45" s="206"/>
      <c r="Y45" s="63"/>
      <c r="Z45" s="64"/>
      <c r="AA45" s="67"/>
      <c r="AB45" s="108"/>
      <c r="AC45" s="108"/>
      <c r="AD45" s="72"/>
      <c r="AE45" s="71"/>
      <c r="AI45" s="614"/>
      <c r="AJ45" s="614"/>
      <c r="AK45" s="614"/>
      <c r="AL45" s="614"/>
      <c r="AM45" s="614"/>
      <c r="AN45" s="614"/>
      <c r="AO45" s="614"/>
    </row>
    <row r="46" spans="1:41" ht="15.95" customHeight="1">
      <c r="A46" s="206"/>
      <c r="B46" s="206"/>
      <c r="C46" s="206"/>
      <c r="D46" s="206"/>
      <c r="E46" s="206"/>
      <c r="F46" s="206"/>
      <c r="G46" s="206"/>
      <c r="H46" s="206"/>
      <c r="I46" s="206"/>
      <c r="J46" s="206"/>
      <c r="K46" s="206"/>
      <c r="L46" s="206"/>
      <c r="M46" s="206"/>
      <c r="N46" s="206"/>
      <c r="O46" s="29"/>
      <c r="P46" s="29"/>
      <c r="Q46" s="29"/>
      <c r="R46" s="29"/>
      <c r="S46" s="30"/>
      <c r="T46" s="30"/>
      <c r="U46" s="30"/>
      <c r="V46" s="206"/>
      <c r="Y46" s="65"/>
      <c r="Z46" s="66"/>
      <c r="AA46" s="68"/>
      <c r="AB46" s="108"/>
      <c r="AC46" s="108"/>
      <c r="AD46" s="70"/>
      <c r="AE46" s="73"/>
      <c r="AI46" s="34"/>
      <c r="AJ46" s="34"/>
      <c r="AK46" s="34"/>
      <c r="AL46" s="34"/>
      <c r="AM46" s="34"/>
      <c r="AN46" s="34"/>
      <c r="AO46" s="34"/>
    </row>
    <row r="47" spans="1:41" ht="15.95" customHeight="1">
      <c r="A47" s="206"/>
      <c r="B47" s="206"/>
      <c r="C47" s="74"/>
      <c r="D47" s="74"/>
      <c r="E47" s="74"/>
      <c r="F47" s="74"/>
      <c r="G47" s="74"/>
      <c r="H47" s="74"/>
      <c r="I47" s="206"/>
      <c r="J47" s="206"/>
      <c r="K47" s="206"/>
      <c r="L47" s="206"/>
      <c r="M47" s="206"/>
      <c r="N47" s="21"/>
      <c r="O47" s="29"/>
      <c r="P47" s="29"/>
      <c r="Q47" s="29"/>
      <c r="R47" s="29"/>
      <c r="S47" s="30"/>
      <c r="T47" s="30"/>
      <c r="U47" s="30"/>
      <c r="V47" s="206"/>
      <c r="Y47" s="23"/>
      <c r="Z47" s="23"/>
      <c r="AA47" s="69"/>
      <c r="AB47" s="23"/>
      <c r="AC47" s="23"/>
      <c r="AD47" s="23"/>
      <c r="AE47" s="23"/>
      <c r="AI47" s="30"/>
      <c r="AJ47" s="30"/>
      <c r="AK47" s="30"/>
      <c r="AL47" s="30"/>
      <c r="AM47" s="30"/>
      <c r="AN47" s="30"/>
      <c r="AO47" s="30"/>
    </row>
    <row r="48" spans="1:41" ht="15.95" customHeight="1">
      <c r="A48" s="206"/>
      <c r="B48" s="206"/>
      <c r="C48" s="206"/>
      <c r="D48" s="206"/>
      <c r="E48" s="206"/>
      <c r="F48" s="206"/>
      <c r="G48" s="206"/>
      <c r="H48" s="206"/>
      <c r="I48" s="206"/>
      <c r="J48" s="206"/>
      <c r="K48" s="206"/>
      <c r="L48" s="206"/>
      <c r="M48" s="206"/>
      <c r="N48" s="205"/>
      <c r="O48" s="29"/>
      <c r="P48" s="29"/>
      <c r="Q48" s="29"/>
      <c r="R48" s="29"/>
      <c r="S48" s="30"/>
      <c r="T48" s="30"/>
      <c r="U48" s="30"/>
      <c r="V48" s="206"/>
      <c r="Y48" s="13" t="s">
        <v>22</v>
      </c>
      <c r="Z48" s="31"/>
      <c r="AA48" s="70"/>
      <c r="AB48" s="33"/>
      <c r="AC48" s="33">
        <f>SUM(AC6:AC46)</f>
        <v>0</v>
      </c>
      <c r="AD48" s="33"/>
      <c r="AE48" s="31"/>
      <c r="AI48" s="21"/>
      <c r="AJ48" s="21"/>
      <c r="AK48" s="30"/>
      <c r="AL48" s="48"/>
      <c r="AM48" s="48"/>
      <c r="AN48" s="48"/>
      <c r="AO48" s="30"/>
    </row>
    <row r="49" spans="1:41" ht="15.95" customHeight="1">
      <c r="A49" s="606"/>
      <c r="B49" s="605"/>
      <c r="C49" s="605"/>
      <c r="D49" s="605"/>
      <c r="E49" s="605"/>
      <c r="F49" s="605"/>
      <c r="G49" s="605"/>
      <c r="H49" s="605"/>
      <c r="I49" s="605"/>
      <c r="J49" s="605"/>
      <c r="K49" s="605"/>
      <c r="L49" s="47"/>
      <c r="M49" s="47"/>
      <c r="N49" s="47"/>
      <c r="O49" s="47"/>
      <c r="P49" s="47"/>
      <c r="Q49" s="47"/>
      <c r="R49" s="47"/>
      <c r="S49" s="47"/>
      <c r="T49" s="47"/>
      <c r="U49" s="47"/>
      <c r="V49" s="47"/>
      <c r="W49" s="606"/>
      <c r="X49" s="607"/>
      <c r="Y49" s="607"/>
      <c r="Z49" s="607"/>
      <c r="AA49" s="607"/>
      <c r="AB49" s="607"/>
      <c r="AC49" s="607"/>
      <c r="AD49" s="607"/>
      <c r="AE49" s="607"/>
      <c r="AG49" s="47"/>
      <c r="AH49" s="114"/>
      <c r="AI49" s="114"/>
      <c r="AJ49" s="114"/>
      <c r="AK49" s="114"/>
      <c r="AL49" s="114"/>
      <c r="AM49" s="114"/>
      <c r="AN49" s="114"/>
      <c r="AO49" s="114"/>
    </row>
    <row r="50" spans="1:41" ht="15.95" customHeight="1">
      <c r="O50" s="29"/>
      <c r="P50" s="29"/>
      <c r="Q50" s="29"/>
      <c r="R50" s="29"/>
      <c r="S50" s="30"/>
      <c r="T50" s="30"/>
      <c r="U50" s="30"/>
    </row>
    <row r="51" spans="1:41" ht="15.95" customHeight="1"/>
    <row r="52" spans="1:41" ht="15.95" customHeight="1"/>
    <row r="53" spans="1:41" ht="15.95" customHeight="1"/>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26">
    <mergeCell ref="B22:J24"/>
    <mergeCell ref="C37:J37"/>
    <mergeCell ref="S31:U31"/>
    <mergeCell ref="AI41:AO41"/>
    <mergeCell ref="A49:K49"/>
    <mergeCell ref="W49:AE49"/>
    <mergeCell ref="S25:T25"/>
    <mergeCell ref="B29:J30"/>
    <mergeCell ref="S29:U29"/>
    <mergeCell ref="AI42:AO42"/>
    <mergeCell ref="AI43:AO43"/>
    <mergeCell ref="AI44:AO45"/>
    <mergeCell ref="S32:U32"/>
    <mergeCell ref="N37:U38"/>
    <mergeCell ref="AL3:AL6"/>
    <mergeCell ref="AM3:AM6"/>
    <mergeCell ref="AN3:AN6"/>
    <mergeCell ref="AO3:AO6"/>
    <mergeCell ref="AJ5:AJ6"/>
    <mergeCell ref="AJ3:AJ4"/>
    <mergeCell ref="AK3:AK6"/>
    <mergeCell ref="F1:J1"/>
    <mergeCell ref="G2:J2"/>
    <mergeCell ref="AB3:AC3"/>
    <mergeCell ref="AI3:AI6"/>
    <mergeCell ref="G15:J16"/>
  </mergeCells>
  <phoneticPr fontId="3"/>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7" man="1"/>
    <brk id="22" max="47" man="1"/>
    <brk id="32" max="4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03"/>
  <sheetViews>
    <sheetView view="pageBreakPreview" zoomScaleNormal="100" zoomScaleSheetLayoutView="100" workbookViewId="0">
      <selection activeCell="O17" sqref="O17"/>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c r="A1" s="206" t="s">
        <v>73</v>
      </c>
      <c r="B1" s="206"/>
      <c r="C1" s="206"/>
      <c r="D1" s="206"/>
      <c r="E1" s="206"/>
      <c r="F1" s="578"/>
      <c r="G1" s="578"/>
      <c r="H1" s="578"/>
      <c r="I1" s="578"/>
      <c r="J1" s="578"/>
      <c r="K1" s="206"/>
      <c r="L1" s="206"/>
      <c r="M1" s="206" t="s">
        <v>16</v>
      </c>
      <c r="N1" s="206"/>
      <c r="O1" s="206"/>
      <c r="P1" s="206"/>
      <c r="Q1" s="206"/>
      <c r="R1" s="206"/>
      <c r="S1" s="206"/>
      <c r="T1" s="206"/>
      <c r="U1" s="206"/>
      <c r="V1" s="206"/>
      <c r="X1" s="1" t="s">
        <v>29</v>
      </c>
      <c r="AH1" s="1" t="s">
        <v>44</v>
      </c>
    </row>
    <row r="2" spans="1:41" ht="15.95" customHeight="1">
      <c r="A2" s="206"/>
      <c r="B2" s="206"/>
      <c r="C2" s="206"/>
      <c r="D2" s="206"/>
      <c r="E2" s="206"/>
      <c r="F2" s="203"/>
      <c r="G2" s="579"/>
      <c r="H2" s="579"/>
      <c r="I2" s="579"/>
      <c r="J2" s="579"/>
      <c r="K2" s="206"/>
      <c r="L2" s="206"/>
      <c r="M2" s="210" t="s">
        <v>17</v>
      </c>
      <c r="N2" s="206"/>
      <c r="O2" s="206"/>
      <c r="P2" s="206"/>
      <c r="Q2" s="206"/>
      <c r="R2" s="206"/>
      <c r="S2" s="206"/>
      <c r="T2" s="206"/>
      <c r="U2" s="206"/>
      <c r="V2" s="206"/>
    </row>
    <row r="3" spans="1:41" ht="15.95" customHeight="1">
      <c r="A3" s="206"/>
      <c r="B3" s="206"/>
      <c r="C3" s="206"/>
      <c r="D3" s="206"/>
      <c r="E3" s="206"/>
      <c r="F3" s="206"/>
      <c r="G3" s="206"/>
      <c r="H3" s="206"/>
      <c r="I3" s="206"/>
      <c r="J3" s="206"/>
      <c r="K3" s="206"/>
      <c r="L3" s="206"/>
      <c r="M3" s="206"/>
      <c r="N3" s="3"/>
      <c r="O3" s="204"/>
      <c r="P3" s="204"/>
      <c r="Q3" s="61" t="s">
        <v>5</v>
      </c>
      <c r="R3" s="62"/>
      <c r="S3" s="3"/>
      <c r="T3" s="46"/>
      <c r="U3" s="50"/>
      <c r="V3" s="206"/>
      <c r="Y3" s="5"/>
      <c r="Z3" s="6"/>
      <c r="AA3" s="7"/>
      <c r="AB3" s="580" t="s">
        <v>0</v>
      </c>
      <c r="AC3" s="581"/>
      <c r="AD3" s="86"/>
      <c r="AE3" s="9"/>
      <c r="AI3" s="582" t="s">
        <v>71</v>
      </c>
      <c r="AJ3" s="597"/>
      <c r="AK3" s="593" t="s">
        <v>37</v>
      </c>
      <c r="AL3" s="587" t="s">
        <v>38</v>
      </c>
      <c r="AM3" s="590" t="s">
        <v>39</v>
      </c>
      <c r="AN3" s="587" t="s">
        <v>40</v>
      </c>
      <c r="AO3" s="593" t="s">
        <v>41</v>
      </c>
    </row>
    <row r="4" spans="1:41" ht="15.95" customHeight="1">
      <c r="A4" s="206"/>
      <c r="B4" s="206"/>
      <c r="C4" s="206"/>
      <c r="D4" s="206"/>
      <c r="E4" s="206"/>
      <c r="F4" s="206"/>
      <c r="G4" s="206"/>
      <c r="H4" s="206"/>
      <c r="I4" s="206"/>
      <c r="J4" s="206"/>
      <c r="K4" s="206"/>
      <c r="L4" s="206"/>
      <c r="M4" s="206"/>
      <c r="N4" s="10" t="s">
        <v>10</v>
      </c>
      <c r="O4" s="11" t="s">
        <v>27</v>
      </c>
      <c r="P4" s="11" t="s">
        <v>28</v>
      </c>
      <c r="Q4" s="3" t="s">
        <v>1</v>
      </c>
      <c r="R4" s="3" t="s">
        <v>2</v>
      </c>
      <c r="S4" s="58" t="s">
        <v>6</v>
      </c>
      <c r="T4" s="59"/>
      <c r="U4" s="60"/>
      <c r="V4" s="206"/>
      <c r="Y4" s="12" t="s">
        <v>30</v>
      </c>
      <c r="Z4" s="13" t="s">
        <v>31</v>
      </c>
      <c r="AA4" s="14" t="s">
        <v>3</v>
      </c>
      <c r="AB4" s="8" t="s">
        <v>33</v>
      </c>
      <c r="AC4" s="15" t="s">
        <v>34</v>
      </c>
      <c r="AD4" s="13" t="s">
        <v>32</v>
      </c>
      <c r="AE4" s="16" t="s">
        <v>6</v>
      </c>
      <c r="AI4" s="583"/>
      <c r="AJ4" s="598"/>
      <c r="AK4" s="594"/>
      <c r="AL4" s="588"/>
      <c r="AM4" s="591"/>
      <c r="AN4" s="588"/>
      <c r="AO4" s="594"/>
    </row>
    <row r="5" spans="1:41" ht="15.95" customHeight="1">
      <c r="A5" s="206"/>
      <c r="B5" s="206"/>
      <c r="C5" s="206"/>
      <c r="D5" s="206"/>
      <c r="E5" s="206"/>
      <c r="F5" s="208" t="s">
        <v>18</v>
      </c>
      <c r="G5" s="206"/>
      <c r="H5" s="206"/>
      <c r="I5" s="206"/>
      <c r="J5" s="206"/>
      <c r="K5" s="206"/>
      <c r="L5" s="17"/>
      <c r="M5" s="206"/>
      <c r="N5" s="5"/>
      <c r="O5" s="41" t="s">
        <v>4</v>
      </c>
      <c r="P5" s="41" t="s">
        <v>4</v>
      </c>
      <c r="Q5" s="41" t="s">
        <v>4</v>
      </c>
      <c r="R5" s="41" t="s">
        <v>4</v>
      </c>
      <c r="S5" s="49"/>
      <c r="T5" s="49"/>
      <c r="U5" s="18"/>
      <c r="V5" s="206"/>
      <c r="Y5" s="63"/>
      <c r="Z5" s="64"/>
      <c r="AA5" s="67"/>
      <c r="AB5" s="105" t="s">
        <v>4</v>
      </c>
      <c r="AC5" s="105" t="s">
        <v>4</v>
      </c>
      <c r="AD5" s="106"/>
      <c r="AE5" s="71"/>
      <c r="AI5" s="584"/>
      <c r="AJ5" s="596" t="s">
        <v>72</v>
      </c>
      <c r="AK5" s="594"/>
      <c r="AL5" s="588"/>
      <c r="AM5" s="591"/>
      <c r="AN5" s="588"/>
      <c r="AO5" s="594"/>
    </row>
    <row r="6" spans="1:41" ht="15.95" customHeight="1">
      <c r="A6" s="206"/>
      <c r="B6" s="206"/>
      <c r="C6" s="206"/>
      <c r="D6" s="206"/>
      <c r="E6" s="206"/>
      <c r="F6" s="206"/>
      <c r="G6" s="206"/>
      <c r="H6" s="206"/>
      <c r="I6" s="206"/>
      <c r="J6" s="206"/>
      <c r="K6" s="17"/>
      <c r="L6" s="206"/>
      <c r="M6" s="206"/>
      <c r="N6" s="42" t="s">
        <v>70</v>
      </c>
      <c r="O6" s="211">
        <f>'別添　集計表'!D49</f>
        <v>0</v>
      </c>
      <c r="P6" s="211">
        <f>'別添　集計表'!D70</f>
        <v>0</v>
      </c>
      <c r="Q6" s="252" t="str">
        <f>IF(O6&gt;P6,O6-P6,"")</f>
        <v/>
      </c>
      <c r="R6" s="252" t="str">
        <f>IF(P6&gt;O6,P6-O6,"")</f>
        <v/>
      </c>
      <c r="S6" s="30"/>
      <c r="T6" s="30"/>
      <c r="U6" s="22"/>
      <c r="V6" s="206"/>
      <c r="Y6" s="76"/>
      <c r="Z6" s="76"/>
      <c r="AA6" s="76"/>
      <c r="AB6" s="76"/>
      <c r="AC6" s="76"/>
      <c r="AD6" s="76"/>
      <c r="AE6" s="103"/>
      <c r="AI6" s="585"/>
      <c r="AJ6" s="584"/>
      <c r="AK6" s="595"/>
      <c r="AL6" s="589"/>
      <c r="AM6" s="592"/>
      <c r="AN6" s="589"/>
      <c r="AO6" s="595"/>
    </row>
    <row r="7" spans="1:41" ht="15.95" customHeight="1">
      <c r="A7" s="206"/>
      <c r="B7" s="206"/>
      <c r="C7" s="206"/>
      <c r="D7" s="206"/>
      <c r="E7" s="206"/>
      <c r="F7" s="206"/>
      <c r="G7" s="206"/>
      <c r="H7" s="206"/>
      <c r="I7" s="206"/>
      <c r="J7" s="206"/>
      <c r="K7" s="206"/>
      <c r="L7" s="206"/>
      <c r="M7" s="206"/>
      <c r="N7" s="75"/>
      <c r="O7" s="211"/>
      <c r="P7" s="211"/>
      <c r="Q7" s="211"/>
      <c r="R7" s="211"/>
      <c r="S7" s="30"/>
      <c r="T7" s="30"/>
      <c r="U7" s="22"/>
      <c r="V7" s="206"/>
      <c r="Y7" s="76"/>
      <c r="Z7" s="76"/>
      <c r="AA7" s="76"/>
      <c r="AB7" s="76"/>
      <c r="AC7" s="76"/>
      <c r="AD7" s="76"/>
      <c r="AE7" s="103"/>
      <c r="AI7" s="5"/>
      <c r="AJ7" s="5"/>
      <c r="AK7" s="6"/>
      <c r="AL7" s="107"/>
      <c r="AM7" s="5"/>
      <c r="AN7" s="6"/>
      <c r="AO7" s="6"/>
    </row>
    <row r="8" spans="1:41" ht="15.95" customHeight="1">
      <c r="A8" s="206"/>
      <c r="B8" s="206"/>
      <c r="C8" s="206"/>
      <c r="D8" s="206"/>
      <c r="E8" s="206"/>
      <c r="F8" s="206"/>
      <c r="G8" s="206"/>
      <c r="H8" s="206"/>
      <c r="I8" s="206"/>
      <c r="J8" s="17" t="s">
        <v>114</v>
      </c>
      <c r="K8" s="206"/>
      <c r="L8" s="206"/>
      <c r="M8" s="206"/>
      <c r="N8" s="75" t="s">
        <v>69</v>
      </c>
      <c r="O8" s="211">
        <f>'別添　集計表'!D47</f>
        <v>0</v>
      </c>
      <c r="P8" s="211"/>
      <c r="Q8" s="211" t="str">
        <f>IF(O8&gt;P8,O8-P8,"")</f>
        <v/>
      </c>
      <c r="R8" s="211" t="str">
        <f>IF(P8&gt;O8,P8-O8,"")</f>
        <v/>
      </c>
      <c r="S8" s="30"/>
      <c r="T8" s="30"/>
      <c r="U8" s="22"/>
      <c r="V8" s="206"/>
      <c r="Y8" s="76"/>
      <c r="Z8" s="76"/>
      <c r="AA8" s="76"/>
      <c r="AB8" s="76"/>
      <c r="AC8" s="76"/>
      <c r="AD8" s="76"/>
      <c r="AE8" s="103"/>
      <c r="AI8" s="19"/>
      <c r="AJ8" s="19"/>
      <c r="AK8" s="19"/>
      <c r="AL8" s="19"/>
      <c r="AM8" s="19"/>
      <c r="AN8" s="19"/>
      <c r="AO8" s="20"/>
    </row>
    <row r="9" spans="1:41" ht="15.95" customHeight="1">
      <c r="A9" s="206"/>
      <c r="B9" s="206"/>
      <c r="C9" s="206"/>
      <c r="D9" s="206"/>
      <c r="E9" s="206"/>
      <c r="F9" s="206"/>
      <c r="G9" s="206"/>
      <c r="H9" s="206"/>
      <c r="I9" s="206"/>
      <c r="J9" s="206"/>
      <c r="K9" s="206"/>
      <c r="L9" s="206"/>
      <c r="M9" s="206"/>
      <c r="N9" s="77"/>
      <c r="O9" s="253"/>
      <c r="P9" s="253"/>
      <c r="Q9" s="253"/>
      <c r="R9" s="253"/>
      <c r="S9" s="30"/>
      <c r="T9" s="30"/>
      <c r="U9" s="22"/>
      <c r="V9" s="206"/>
      <c r="Y9" s="76"/>
      <c r="Z9" s="76"/>
      <c r="AA9" s="76"/>
      <c r="AB9" s="76"/>
      <c r="AC9" s="76"/>
      <c r="AD9" s="76"/>
      <c r="AE9" s="103"/>
      <c r="AI9" s="19"/>
      <c r="AJ9" s="19"/>
      <c r="AK9" s="19"/>
      <c r="AL9" s="19"/>
      <c r="AM9" s="19"/>
      <c r="AN9" s="19"/>
      <c r="AO9" s="20"/>
    </row>
    <row r="10" spans="1:41" ht="15.95" customHeight="1">
      <c r="A10" s="206"/>
      <c r="B10" s="206" t="s">
        <v>24</v>
      </c>
      <c r="C10" s="206"/>
      <c r="D10" s="206"/>
      <c r="E10" s="206"/>
      <c r="F10" s="206"/>
      <c r="G10" s="206"/>
      <c r="H10" s="206"/>
      <c r="I10" s="206"/>
      <c r="J10" s="206"/>
      <c r="K10" s="206"/>
      <c r="L10" s="206"/>
      <c r="M10" s="206"/>
      <c r="N10" s="78"/>
      <c r="O10" s="254"/>
      <c r="P10" s="254"/>
      <c r="Q10" s="254"/>
      <c r="R10" s="254"/>
      <c r="S10" s="49"/>
      <c r="T10" s="49"/>
      <c r="U10" s="18"/>
      <c r="V10" s="206"/>
      <c r="Y10" s="76"/>
      <c r="Z10" s="76"/>
      <c r="AA10" s="76"/>
      <c r="AB10" s="76"/>
      <c r="AC10" s="76"/>
      <c r="AD10" s="76"/>
      <c r="AE10" s="103"/>
      <c r="AI10" s="19"/>
      <c r="AJ10" s="19"/>
      <c r="AK10" s="19"/>
      <c r="AL10" s="19"/>
      <c r="AM10" s="19"/>
      <c r="AN10" s="19"/>
      <c r="AO10" s="20"/>
    </row>
    <row r="11" spans="1:41" ht="15.95" customHeight="1">
      <c r="A11" s="206"/>
      <c r="B11" s="206" t="s">
        <v>107</v>
      </c>
      <c r="C11" s="206"/>
      <c r="D11" s="206"/>
      <c r="E11" s="206"/>
      <c r="F11" s="206"/>
      <c r="G11" s="206"/>
      <c r="H11" s="206"/>
      <c r="I11" s="206"/>
      <c r="J11" s="206"/>
      <c r="K11" s="206"/>
      <c r="L11" s="206"/>
      <c r="M11" s="206"/>
      <c r="N11" s="79" t="s">
        <v>7</v>
      </c>
      <c r="O11" s="255">
        <f>O6+O8</f>
        <v>0</v>
      </c>
      <c r="P11" s="255">
        <f>SUM(P6:P8)</f>
        <v>0</v>
      </c>
      <c r="Q11" s="255">
        <f>IF(O11&gt;P11,O11-P11,0)</f>
        <v>0</v>
      </c>
      <c r="R11" s="255">
        <f>IF(P11&gt;O11,P11-O11,0)</f>
        <v>0</v>
      </c>
      <c r="S11" s="51"/>
      <c r="T11" s="51"/>
      <c r="U11" s="207"/>
      <c r="V11" s="206"/>
      <c r="Y11" s="76"/>
      <c r="Z11" s="64"/>
      <c r="AA11" s="67"/>
      <c r="AB11" s="108"/>
      <c r="AC11" s="108"/>
      <c r="AD11" s="64"/>
      <c r="AE11" s="71"/>
      <c r="AI11" s="19"/>
      <c r="AJ11" s="19"/>
      <c r="AK11" s="19"/>
      <c r="AL11" s="19"/>
      <c r="AM11" s="19"/>
      <c r="AN11" s="19"/>
      <c r="AO11" s="20"/>
    </row>
    <row r="12" spans="1:41" ht="15.95" customHeight="1">
      <c r="A12" s="206"/>
      <c r="B12" s="206"/>
      <c r="C12" s="206"/>
      <c r="D12" s="206"/>
      <c r="E12" s="206"/>
      <c r="F12" s="206"/>
      <c r="G12" s="206"/>
      <c r="H12" s="206"/>
      <c r="I12" s="206"/>
      <c r="J12" s="206"/>
      <c r="K12" s="206"/>
      <c r="L12" s="206"/>
      <c r="M12" s="206"/>
      <c r="N12" s="206"/>
      <c r="O12" s="38"/>
      <c r="P12" s="38"/>
      <c r="Q12" s="38"/>
      <c r="R12" s="38"/>
      <c r="S12" s="30"/>
      <c r="T12" s="30"/>
      <c r="U12" s="30"/>
      <c r="V12" s="206"/>
      <c r="Y12" s="76"/>
      <c r="Z12" s="64"/>
      <c r="AA12" s="67"/>
      <c r="AB12" s="108"/>
      <c r="AC12" s="108"/>
      <c r="AD12" s="64"/>
      <c r="AE12" s="71"/>
      <c r="AI12" s="19"/>
      <c r="AJ12" s="19"/>
      <c r="AK12" s="19"/>
      <c r="AL12" s="19"/>
      <c r="AM12" s="19"/>
      <c r="AN12" s="19"/>
      <c r="AO12" s="20"/>
    </row>
    <row r="13" spans="1:41" ht="15.95" customHeight="1">
      <c r="A13" s="206"/>
      <c r="B13" s="206"/>
      <c r="C13" s="206"/>
      <c r="D13" s="206"/>
      <c r="E13" s="206"/>
      <c r="F13" s="206"/>
      <c r="G13" s="206"/>
      <c r="H13" s="206"/>
      <c r="I13" s="206"/>
      <c r="J13" s="206"/>
      <c r="K13" s="206"/>
      <c r="L13" s="206"/>
      <c r="M13" s="206" t="s">
        <v>9</v>
      </c>
      <c r="N13" s="206"/>
      <c r="O13" s="38"/>
      <c r="P13" s="38"/>
      <c r="Q13" s="38"/>
      <c r="R13" s="38"/>
      <c r="S13" s="30"/>
      <c r="T13" s="30"/>
      <c r="U13" s="30"/>
      <c r="V13" s="206"/>
      <c r="Y13" s="26"/>
      <c r="Z13" s="64"/>
      <c r="AA13" s="67"/>
      <c r="AB13" s="108"/>
      <c r="AC13" s="108"/>
      <c r="AD13" s="64"/>
      <c r="AE13" s="71"/>
      <c r="AI13" s="19"/>
      <c r="AJ13" s="19"/>
      <c r="AK13" s="19"/>
      <c r="AL13" s="19"/>
      <c r="AM13" s="19"/>
      <c r="AN13" s="19"/>
      <c r="AO13" s="20"/>
    </row>
    <row r="14" spans="1:41" ht="15.95" customHeight="1">
      <c r="A14" s="206"/>
      <c r="B14" s="206"/>
      <c r="C14" s="206"/>
      <c r="D14" s="206"/>
      <c r="E14" s="206" t="s">
        <v>8</v>
      </c>
      <c r="F14" s="206"/>
      <c r="G14" s="206"/>
      <c r="H14" s="206"/>
      <c r="I14" s="206"/>
      <c r="J14" s="206"/>
      <c r="K14" s="206"/>
      <c r="L14" s="206"/>
      <c r="M14" s="206"/>
      <c r="N14" s="81"/>
      <c r="O14" s="82"/>
      <c r="P14" s="82"/>
      <c r="Q14" s="83" t="s">
        <v>5</v>
      </c>
      <c r="R14" s="84"/>
      <c r="S14" s="81"/>
      <c r="T14" s="85"/>
      <c r="U14" s="86"/>
      <c r="V14" s="206"/>
      <c r="Y14" s="76"/>
      <c r="Z14" s="64"/>
      <c r="AA14" s="67"/>
      <c r="AB14" s="108"/>
      <c r="AC14" s="108"/>
      <c r="AD14" s="64"/>
      <c r="AE14" s="71"/>
      <c r="AI14" s="19"/>
      <c r="AJ14" s="19"/>
      <c r="AK14" s="19"/>
      <c r="AL14" s="19"/>
      <c r="AM14" s="19"/>
      <c r="AN14" s="19"/>
      <c r="AO14" s="20"/>
    </row>
    <row r="15" spans="1:41" ht="15.95" customHeight="1">
      <c r="A15" s="206"/>
      <c r="B15" s="206"/>
      <c r="C15" s="206"/>
      <c r="D15" s="206"/>
      <c r="E15" s="206" t="s">
        <v>66</v>
      </c>
      <c r="F15" s="206"/>
      <c r="G15" s="586" t="str">
        <f>IF(様式Ⅲー３!F14="","",様式Ⅲー３!F14)</f>
        <v>（コンソーシアム名）</v>
      </c>
      <c r="H15" s="586"/>
      <c r="I15" s="586"/>
      <c r="J15" s="586"/>
      <c r="K15" s="206"/>
      <c r="L15" s="206"/>
      <c r="M15" s="206"/>
      <c r="N15" s="87" t="s">
        <v>10</v>
      </c>
      <c r="O15" s="88" t="s">
        <v>11</v>
      </c>
      <c r="P15" s="88" t="s">
        <v>12</v>
      </c>
      <c r="Q15" s="89" t="s">
        <v>1</v>
      </c>
      <c r="R15" s="89" t="s">
        <v>2</v>
      </c>
      <c r="S15" s="90" t="s">
        <v>6</v>
      </c>
      <c r="T15" s="91"/>
      <c r="U15" s="92"/>
      <c r="V15" s="206"/>
      <c r="Y15" s="76"/>
      <c r="Z15" s="64"/>
      <c r="AA15" s="67"/>
      <c r="AB15" s="108"/>
      <c r="AC15" s="108"/>
      <c r="AD15" s="64"/>
      <c r="AE15" s="71"/>
      <c r="AI15" s="19"/>
      <c r="AJ15" s="19"/>
      <c r="AK15" s="19"/>
      <c r="AL15" s="19"/>
      <c r="AM15" s="19"/>
      <c r="AN15" s="19"/>
      <c r="AO15" s="20"/>
    </row>
    <row r="16" spans="1:41" ht="15.95" customHeight="1">
      <c r="A16" s="206"/>
      <c r="B16" s="206"/>
      <c r="C16" s="206"/>
      <c r="D16" s="206"/>
      <c r="E16" s="206"/>
      <c r="F16" s="206"/>
      <c r="G16" s="586"/>
      <c r="H16" s="586"/>
      <c r="I16" s="586"/>
      <c r="J16" s="586"/>
      <c r="K16" s="206"/>
      <c r="L16" s="206"/>
      <c r="M16" s="206"/>
      <c r="N16" s="93"/>
      <c r="O16" s="160" t="s">
        <v>4</v>
      </c>
      <c r="P16" s="94" t="s">
        <v>4</v>
      </c>
      <c r="Q16" s="94" t="s">
        <v>4</v>
      </c>
      <c r="R16" s="94" t="s">
        <v>4</v>
      </c>
      <c r="S16" s="52"/>
      <c r="T16" s="43"/>
      <c r="U16" s="53"/>
      <c r="V16" s="206"/>
      <c r="Y16" s="76"/>
      <c r="Z16" s="64"/>
      <c r="AA16" s="67"/>
      <c r="AB16" s="108"/>
      <c r="AC16" s="108"/>
      <c r="AD16" s="64"/>
      <c r="AE16" s="71"/>
      <c r="AI16" s="19"/>
      <c r="AJ16" s="19"/>
      <c r="AK16" s="19"/>
      <c r="AL16" s="19"/>
      <c r="AM16" s="19"/>
      <c r="AN16" s="19"/>
      <c r="AO16" s="20"/>
    </row>
    <row r="17" spans="1:41" ht="15.95" customHeight="1">
      <c r="A17" s="206"/>
      <c r="B17" s="206"/>
      <c r="C17" s="206"/>
      <c r="D17" s="206"/>
      <c r="E17" s="206" t="s">
        <v>24</v>
      </c>
      <c r="F17" s="206"/>
      <c r="G17" s="206"/>
      <c r="H17" s="206"/>
      <c r="I17" s="206"/>
      <c r="J17" s="206"/>
      <c r="K17" s="206"/>
      <c r="L17" s="206"/>
      <c r="M17" s="206"/>
      <c r="N17" s="95" t="s">
        <v>68</v>
      </c>
      <c r="O17" s="161">
        <f>SUM(O19:O27)</f>
        <v>0</v>
      </c>
      <c r="P17" s="246">
        <f>SUM(P19:P27)</f>
        <v>0</v>
      </c>
      <c r="Q17" s="26" t="str">
        <f>IF(O17&gt;P17,O17-P17,"")</f>
        <v/>
      </c>
      <c r="R17" s="26" t="str">
        <f>IF(P17&gt;O17,P17-O17,"")</f>
        <v/>
      </c>
      <c r="S17" s="54"/>
      <c r="T17" s="44"/>
      <c r="U17" s="55"/>
      <c r="V17" s="206"/>
      <c r="Y17" s="76"/>
      <c r="Z17" s="64"/>
      <c r="AA17" s="67"/>
      <c r="AB17" s="108"/>
      <c r="AC17" s="108"/>
      <c r="AD17" s="64"/>
      <c r="AE17" s="71"/>
      <c r="AI17" s="19"/>
      <c r="AJ17" s="19"/>
      <c r="AK17" s="19"/>
      <c r="AL17" s="19"/>
      <c r="AM17" s="19"/>
      <c r="AN17" s="19"/>
      <c r="AO17" s="20"/>
    </row>
    <row r="18" spans="1:41" ht="15.95" customHeight="1">
      <c r="A18" s="206"/>
      <c r="B18" s="206"/>
      <c r="C18" s="206"/>
      <c r="D18" s="206"/>
      <c r="E18" s="206"/>
      <c r="F18" s="206"/>
      <c r="G18" s="206"/>
      <c r="H18" s="206"/>
      <c r="I18" s="206"/>
      <c r="J18" s="206"/>
      <c r="K18" s="206"/>
      <c r="L18" s="206"/>
      <c r="M18" s="206"/>
      <c r="N18" s="96"/>
      <c r="O18" s="162"/>
      <c r="P18" s="26"/>
      <c r="Q18" s="26"/>
      <c r="R18" s="26"/>
      <c r="S18" s="54"/>
      <c r="T18" s="44"/>
      <c r="U18" s="55"/>
      <c r="V18" s="206"/>
      <c r="Y18" s="76"/>
      <c r="Z18" s="64"/>
      <c r="AA18" s="67"/>
      <c r="AB18" s="108"/>
      <c r="AC18" s="108"/>
      <c r="AD18" s="64"/>
      <c r="AE18" s="71"/>
      <c r="AI18" s="19"/>
      <c r="AJ18" s="19"/>
      <c r="AK18" s="19"/>
      <c r="AL18" s="19"/>
      <c r="AM18" s="19"/>
      <c r="AN18" s="19"/>
      <c r="AO18" s="20"/>
    </row>
    <row r="19" spans="1:41" ht="15.95" customHeight="1">
      <c r="A19" s="206"/>
      <c r="B19" s="206"/>
      <c r="C19" s="209"/>
      <c r="D19" s="209"/>
      <c r="E19" s="206" t="s">
        <v>77</v>
      </c>
      <c r="F19" s="206"/>
      <c r="G19" s="206"/>
      <c r="H19" s="206"/>
      <c r="I19" s="17"/>
      <c r="J19" s="208" t="s">
        <v>75</v>
      </c>
      <c r="K19" s="206"/>
      <c r="L19" s="206"/>
      <c r="M19" s="206"/>
      <c r="N19" s="96" t="s">
        <v>79</v>
      </c>
      <c r="O19" s="162">
        <f>'別添　集計表'!D13</f>
        <v>0</v>
      </c>
      <c r="P19" s="26">
        <f>'別添　集計表'!D58</f>
        <v>0</v>
      </c>
      <c r="Q19" s="26" t="str">
        <f>IF(O19&gt;P19,O19-P19,"")</f>
        <v/>
      </c>
      <c r="R19" s="26" t="str">
        <f>IF(P19&gt;O19,P19-O19,"")</f>
        <v/>
      </c>
      <c r="S19" s="116"/>
      <c r="T19" s="44"/>
      <c r="U19" s="22"/>
      <c r="V19" s="206"/>
      <c r="Y19" s="76"/>
      <c r="Z19" s="64"/>
      <c r="AA19" s="67"/>
      <c r="AB19" s="108"/>
      <c r="AC19" s="108"/>
      <c r="AD19" s="64"/>
      <c r="AE19" s="71"/>
      <c r="AI19" s="19"/>
      <c r="AJ19" s="19"/>
      <c r="AK19" s="19"/>
      <c r="AL19" s="19"/>
      <c r="AM19" s="19"/>
      <c r="AN19" s="19"/>
      <c r="AO19" s="20"/>
    </row>
    <row r="20" spans="1:41" ht="15.95" customHeight="1">
      <c r="A20" s="206"/>
      <c r="B20" s="209"/>
      <c r="C20" s="209"/>
      <c r="D20" s="209"/>
      <c r="E20" s="209"/>
      <c r="F20" s="209"/>
      <c r="G20" s="209"/>
      <c r="H20" s="209"/>
      <c r="I20" s="209"/>
      <c r="J20" s="209"/>
      <c r="K20" s="206"/>
      <c r="L20" s="206"/>
      <c r="M20" s="206"/>
      <c r="N20" s="96"/>
      <c r="O20" s="162"/>
      <c r="P20" s="26"/>
      <c r="Q20" s="26"/>
      <c r="R20" s="26"/>
      <c r="S20" s="116"/>
      <c r="T20" s="44"/>
      <c r="U20" s="22"/>
      <c r="V20" s="206"/>
      <c r="Y20" s="76"/>
      <c r="Z20" s="64"/>
      <c r="AA20" s="67"/>
      <c r="AB20" s="108"/>
      <c r="AC20" s="108"/>
      <c r="AD20" s="64"/>
      <c r="AE20" s="71"/>
      <c r="AI20" s="19"/>
      <c r="AJ20" s="19"/>
      <c r="AK20" s="20"/>
      <c r="AL20" s="109"/>
      <c r="AM20" s="19"/>
      <c r="AN20" s="20"/>
      <c r="AO20" s="20"/>
    </row>
    <row r="21" spans="1:41" ht="15.95" customHeight="1">
      <c r="A21" s="206"/>
      <c r="B21" s="206"/>
      <c r="C21" s="137"/>
      <c r="D21" s="137"/>
      <c r="E21" s="137"/>
      <c r="F21" s="137"/>
      <c r="G21" s="137"/>
      <c r="H21" s="137"/>
      <c r="I21" s="137"/>
      <c r="J21" s="137"/>
      <c r="K21" s="206"/>
      <c r="L21" s="206"/>
      <c r="M21" s="206"/>
      <c r="N21" s="96" t="s">
        <v>80</v>
      </c>
      <c r="O21" s="162">
        <f>'別添　集計表'!D17</f>
        <v>0</v>
      </c>
      <c r="P21" s="26">
        <f>'別添　集計表'!D60</f>
        <v>0</v>
      </c>
      <c r="Q21" s="26" t="str">
        <f>IF(O21&gt;P21,O21-P21,"")</f>
        <v/>
      </c>
      <c r="R21" s="26" t="str">
        <f>IF(P21&gt;O21,P21-O21,"")</f>
        <v/>
      </c>
      <c r="S21" s="30"/>
      <c r="T21" s="30"/>
      <c r="U21" s="22"/>
      <c r="V21" s="206"/>
      <c r="Y21" s="76"/>
      <c r="Z21" s="64"/>
      <c r="AA21" s="67"/>
      <c r="AB21" s="108"/>
      <c r="AC21" s="108"/>
      <c r="AD21" s="64"/>
      <c r="AE21" s="71"/>
      <c r="AI21" s="19"/>
      <c r="AJ21" s="19"/>
      <c r="AK21" s="20"/>
      <c r="AL21" s="109"/>
      <c r="AM21" s="19"/>
      <c r="AN21" s="20"/>
      <c r="AO21" s="20"/>
    </row>
    <row r="22" spans="1:41" ht="15.95" customHeight="1">
      <c r="A22" s="206"/>
      <c r="B22" s="599" t="s">
        <v>119</v>
      </c>
      <c r="C22" s="599"/>
      <c r="D22" s="599"/>
      <c r="E22" s="599"/>
      <c r="F22" s="599"/>
      <c r="G22" s="599"/>
      <c r="H22" s="599"/>
      <c r="I22" s="599"/>
      <c r="J22" s="599"/>
      <c r="K22" s="206"/>
      <c r="L22" s="206"/>
      <c r="M22" s="206"/>
      <c r="N22" s="117"/>
      <c r="O22" s="162"/>
      <c r="P22" s="26"/>
      <c r="Q22" s="26"/>
      <c r="R22" s="26"/>
      <c r="S22" s="30"/>
      <c r="T22" s="30"/>
      <c r="U22" s="22"/>
      <c r="V22" s="206"/>
      <c r="Y22" s="76"/>
      <c r="Z22" s="64"/>
      <c r="AA22" s="67"/>
      <c r="AB22" s="108"/>
      <c r="AC22" s="108"/>
      <c r="AD22" s="64"/>
      <c r="AE22" s="71"/>
      <c r="AI22" s="19"/>
      <c r="AJ22" s="19"/>
      <c r="AK22" s="20"/>
      <c r="AL22" s="109"/>
      <c r="AM22" s="19"/>
      <c r="AN22" s="20"/>
      <c r="AO22" s="20"/>
    </row>
    <row r="23" spans="1:41" ht="15.95" customHeight="1">
      <c r="A23" s="206"/>
      <c r="B23" s="599"/>
      <c r="C23" s="599"/>
      <c r="D23" s="599"/>
      <c r="E23" s="599"/>
      <c r="F23" s="599"/>
      <c r="G23" s="599"/>
      <c r="H23" s="599"/>
      <c r="I23" s="599"/>
      <c r="J23" s="599"/>
      <c r="K23" s="206"/>
      <c r="L23" s="206"/>
      <c r="M23" s="30"/>
      <c r="N23" s="118" t="s">
        <v>81</v>
      </c>
      <c r="O23" s="162">
        <f>'別添　集計表'!D21</f>
        <v>0</v>
      </c>
      <c r="P23" s="26">
        <f>'別添　集計表'!D62</f>
        <v>0</v>
      </c>
      <c r="Q23" s="35" t="str">
        <f>IF(O23&gt;P23,O23-P23,"")</f>
        <v/>
      </c>
      <c r="R23" s="35" t="str">
        <f>IF(P23&gt;O23,P23-O23,"")</f>
        <v/>
      </c>
      <c r="S23" s="119"/>
      <c r="T23" s="30"/>
      <c r="U23" s="22"/>
      <c r="V23" s="206"/>
      <c r="Y23" s="76"/>
      <c r="Z23" s="64"/>
      <c r="AA23" s="67"/>
      <c r="AB23" s="108"/>
      <c r="AC23" s="108"/>
      <c r="AD23" s="64"/>
      <c r="AE23" s="71"/>
      <c r="AI23" s="19"/>
      <c r="AJ23" s="19"/>
      <c r="AK23" s="20"/>
      <c r="AL23" s="109"/>
      <c r="AM23" s="19"/>
      <c r="AN23" s="20"/>
      <c r="AO23" s="20"/>
    </row>
    <row r="24" spans="1:41" ht="25.5" customHeight="1">
      <c r="A24" s="206"/>
      <c r="B24" s="599"/>
      <c r="C24" s="599"/>
      <c r="D24" s="599"/>
      <c r="E24" s="599"/>
      <c r="F24" s="599"/>
      <c r="G24" s="599"/>
      <c r="H24" s="599"/>
      <c r="I24" s="599"/>
      <c r="J24" s="599"/>
      <c r="K24" s="206"/>
      <c r="L24" s="206"/>
      <c r="M24" s="30"/>
      <c r="N24" s="96"/>
      <c r="O24" s="163"/>
      <c r="P24" s="96"/>
      <c r="Q24" s="96"/>
      <c r="R24" s="96"/>
      <c r="S24" s="30"/>
      <c r="T24" s="30"/>
      <c r="U24" s="22"/>
      <c r="V24" s="206"/>
      <c r="Y24" s="76"/>
      <c r="Z24" s="64"/>
      <c r="AA24" s="67"/>
      <c r="AB24" s="108"/>
      <c r="AC24" s="108"/>
      <c r="AD24" s="64"/>
      <c r="AE24" s="71"/>
      <c r="AI24" s="19"/>
      <c r="AJ24" s="19"/>
      <c r="AK24" s="20"/>
      <c r="AL24" s="109"/>
      <c r="AM24" s="19"/>
      <c r="AN24" s="20"/>
      <c r="AO24" s="20"/>
    </row>
    <row r="25" spans="1:41" ht="15.95" customHeight="1">
      <c r="A25" s="206"/>
      <c r="B25" s="209"/>
      <c r="C25" s="209"/>
      <c r="D25" s="209"/>
      <c r="E25" s="209"/>
      <c r="F25" s="209"/>
      <c r="G25" s="209"/>
      <c r="H25" s="209"/>
      <c r="I25" s="209"/>
      <c r="J25" s="209"/>
      <c r="K25" s="206"/>
      <c r="L25" s="206"/>
      <c r="M25" s="206"/>
      <c r="N25" s="96" t="s">
        <v>82</v>
      </c>
      <c r="O25" s="164">
        <f>'別添　集計表'!D26</f>
        <v>0</v>
      </c>
      <c r="P25" s="159">
        <f>'別添　集計表'!D64</f>
        <v>0</v>
      </c>
      <c r="Q25" s="96" t="str">
        <f>IF(O25&gt;P25,O25-P25,"")</f>
        <v/>
      </c>
      <c r="R25" s="96" t="str">
        <f>IF(P25&gt;O25,P25-O25,"")</f>
        <v/>
      </c>
      <c r="S25" s="608" t="s">
        <v>83</v>
      </c>
      <c r="T25" s="608"/>
      <c r="U25" s="22"/>
      <c r="V25" s="206"/>
      <c r="Y25" s="76"/>
      <c r="Z25" s="64"/>
      <c r="AA25" s="67"/>
      <c r="AB25" s="108"/>
      <c r="AC25" s="108"/>
      <c r="AD25" s="64"/>
      <c r="AE25" s="71"/>
      <c r="AI25" s="19"/>
      <c r="AJ25" s="19"/>
      <c r="AK25" s="20"/>
      <c r="AL25" s="109"/>
      <c r="AM25" s="19"/>
      <c r="AN25" s="20"/>
      <c r="AO25" s="20"/>
    </row>
    <row r="26" spans="1:41" ht="15.95" customHeight="1">
      <c r="A26" s="206"/>
      <c r="B26" s="206"/>
      <c r="C26" s="206"/>
      <c r="D26" s="206"/>
      <c r="E26" s="206"/>
      <c r="F26" s="206"/>
      <c r="G26" s="206"/>
      <c r="H26" s="206"/>
      <c r="I26" s="206"/>
      <c r="J26" s="206"/>
      <c r="K26" s="206"/>
      <c r="L26" s="206"/>
      <c r="M26" s="206"/>
      <c r="N26" s="96"/>
      <c r="O26" s="163"/>
      <c r="P26" s="96"/>
      <c r="Q26" s="96"/>
      <c r="R26" s="96"/>
      <c r="S26" s="30"/>
      <c r="T26" s="202">
        <f>'別添　集計表'!D38</f>
        <v>0</v>
      </c>
      <c r="U26" s="22" t="s">
        <v>59</v>
      </c>
      <c r="V26" s="206"/>
      <c r="Y26" s="76"/>
      <c r="Z26" s="64"/>
      <c r="AA26" s="67"/>
      <c r="AB26" s="108"/>
      <c r="AC26" s="108"/>
      <c r="AD26" s="64"/>
      <c r="AE26" s="71"/>
      <c r="AI26" s="19"/>
      <c r="AJ26" s="19"/>
      <c r="AK26" s="20"/>
      <c r="AL26" s="109"/>
      <c r="AM26" s="19"/>
      <c r="AN26" s="20"/>
      <c r="AO26" s="20"/>
    </row>
    <row r="27" spans="1:41" ht="15.95" customHeight="1">
      <c r="A27" s="206"/>
      <c r="B27" s="206" t="s">
        <v>21</v>
      </c>
      <c r="C27" s="206"/>
      <c r="D27" s="206"/>
      <c r="E27" s="206"/>
      <c r="F27" s="206"/>
      <c r="G27" s="206"/>
      <c r="H27" s="206"/>
      <c r="I27" s="206"/>
      <c r="J27" s="206"/>
      <c r="K27" s="206"/>
      <c r="L27" s="206"/>
      <c r="M27" s="206"/>
      <c r="N27" s="96"/>
      <c r="O27" s="163"/>
      <c r="P27" s="96"/>
      <c r="Q27" s="96"/>
      <c r="R27" s="96"/>
      <c r="S27" s="30"/>
      <c r="T27" s="30"/>
      <c r="U27" s="22"/>
      <c r="V27" s="206"/>
      <c r="Y27" s="76"/>
      <c r="Z27" s="64"/>
      <c r="AA27" s="67"/>
      <c r="AB27" s="108"/>
      <c r="AC27" s="108"/>
      <c r="AD27" s="64"/>
      <c r="AE27" s="71"/>
      <c r="AI27" s="19"/>
      <c r="AJ27" s="19"/>
      <c r="AK27" s="20"/>
      <c r="AL27" s="109"/>
      <c r="AM27" s="19"/>
      <c r="AN27" s="20"/>
      <c r="AO27" s="20"/>
    </row>
    <row r="28" spans="1:41" ht="15.95" customHeight="1">
      <c r="A28" s="206"/>
      <c r="B28" s="27" t="s">
        <v>25</v>
      </c>
      <c r="C28" s="206"/>
      <c r="D28" s="206"/>
      <c r="E28" s="206"/>
      <c r="F28" s="206"/>
      <c r="G28" s="206"/>
      <c r="H28" s="206"/>
      <c r="I28" s="206"/>
      <c r="J28" s="206"/>
      <c r="K28" s="206"/>
      <c r="L28" s="206"/>
      <c r="M28" s="206"/>
      <c r="N28" s="95" t="s">
        <v>84</v>
      </c>
      <c r="O28" s="164">
        <f>'別添　集計表'!D41</f>
        <v>0</v>
      </c>
      <c r="P28" s="159">
        <f>'別添　集計表'!D66</f>
        <v>0</v>
      </c>
      <c r="Q28" s="35" t="str">
        <f>IF(O28&gt;P28,O28-P28,"")</f>
        <v/>
      </c>
      <c r="R28" s="35" t="str">
        <f>IF(P28&gt;O28,P28-O28,"")</f>
        <v/>
      </c>
      <c r="S28" s="30" t="s">
        <v>108</v>
      </c>
      <c r="T28" s="30"/>
      <c r="U28" s="22"/>
      <c r="V28" s="206"/>
      <c r="Y28" s="76"/>
      <c r="Z28" s="64"/>
      <c r="AA28" s="67"/>
      <c r="AB28" s="108"/>
      <c r="AC28" s="108"/>
      <c r="AD28" s="64"/>
      <c r="AE28" s="71"/>
      <c r="AI28" s="19"/>
      <c r="AJ28" s="19"/>
      <c r="AK28" s="20"/>
      <c r="AL28" s="109"/>
      <c r="AM28" s="19"/>
      <c r="AN28" s="20"/>
      <c r="AO28" s="20"/>
    </row>
    <row r="29" spans="1:41" ht="15.95" customHeight="1">
      <c r="A29" s="206"/>
      <c r="B29" s="609" t="str">
        <f>IF(様式Ⅲー３!B29="","",様式Ⅲー３!B29)</f>
        <v/>
      </c>
      <c r="C29" s="609"/>
      <c r="D29" s="609"/>
      <c r="E29" s="609"/>
      <c r="F29" s="609"/>
      <c r="G29" s="609"/>
      <c r="H29" s="609"/>
      <c r="I29" s="609"/>
      <c r="J29" s="609"/>
      <c r="K29" s="206"/>
      <c r="L29" s="206"/>
      <c r="M29" s="206"/>
      <c r="N29" s="242"/>
      <c r="O29" s="165"/>
      <c r="P29" s="165"/>
      <c r="Q29" s="165"/>
      <c r="R29" s="165"/>
      <c r="S29" s="610" t="str">
        <f>IF(OR(O28="",O28=0),"",IF(O17*0.3&gt;O28,"","直接経費の30％以上です。"))</f>
        <v/>
      </c>
      <c r="T29" s="611"/>
      <c r="U29" s="612"/>
      <c r="V29" s="206"/>
      <c r="Y29" s="76"/>
      <c r="Z29" s="64"/>
      <c r="AA29" s="67"/>
      <c r="AB29" s="108"/>
      <c r="AC29" s="108"/>
      <c r="AD29" s="64"/>
      <c r="AE29" s="71"/>
      <c r="AI29" s="19"/>
      <c r="AJ29" s="19"/>
      <c r="AK29" s="20"/>
      <c r="AL29" s="109"/>
      <c r="AM29" s="19"/>
      <c r="AN29" s="20"/>
      <c r="AO29" s="20"/>
    </row>
    <row r="30" spans="1:41" ht="15.95" customHeight="1">
      <c r="A30" s="206"/>
      <c r="B30" s="609"/>
      <c r="C30" s="609"/>
      <c r="D30" s="609"/>
      <c r="E30" s="609"/>
      <c r="F30" s="609"/>
      <c r="G30" s="609"/>
      <c r="H30" s="609"/>
      <c r="I30" s="609"/>
      <c r="J30" s="609"/>
      <c r="K30" s="206"/>
      <c r="L30" s="206"/>
      <c r="M30" s="206"/>
      <c r="N30" s="243"/>
      <c r="O30" s="165"/>
      <c r="P30" s="165"/>
      <c r="Q30" s="165"/>
      <c r="R30" s="165"/>
      <c r="S30" s="244"/>
      <c r="T30" s="214"/>
      <c r="U30" s="245"/>
      <c r="V30" s="206"/>
      <c r="Y30" s="76"/>
      <c r="Z30" s="64"/>
      <c r="AA30" s="67"/>
      <c r="AB30" s="108"/>
      <c r="AC30" s="108"/>
      <c r="AD30" s="64"/>
      <c r="AE30" s="71"/>
      <c r="AI30" s="19"/>
      <c r="AJ30" s="19"/>
      <c r="AK30" s="20"/>
      <c r="AL30" s="109"/>
      <c r="AM30" s="19"/>
      <c r="AN30" s="20"/>
      <c r="AO30" s="20"/>
    </row>
    <row r="31" spans="1:41" ht="15.95" customHeight="1">
      <c r="A31" s="206"/>
      <c r="B31" s="206"/>
      <c r="C31" s="206"/>
      <c r="D31" s="206"/>
      <c r="E31" s="206"/>
      <c r="F31" s="206"/>
      <c r="G31" s="206"/>
      <c r="H31" s="206"/>
      <c r="I31" s="206"/>
      <c r="J31" s="206"/>
      <c r="K31" s="206"/>
      <c r="L31" s="206"/>
      <c r="M31" s="206"/>
      <c r="N31" s="213" t="str">
        <f>IF('別添　集計表'!$A$43="","",'別添　集計表'!$A$43)</f>
        <v/>
      </c>
      <c r="O31" s="164">
        <f>'別添　集計表'!D43</f>
        <v>0</v>
      </c>
      <c r="P31" s="159">
        <f>'別添　集計表'!D68</f>
        <v>0</v>
      </c>
      <c r="Q31" s="212" t="str">
        <f t="shared" ref="Q31" si="0">IF(O31&gt;P31,O31-P31,"")</f>
        <v/>
      </c>
      <c r="R31" s="212" t="str">
        <f t="shared" ref="R31" si="1">IF(P31&gt;O31,P31-O31,"")</f>
        <v/>
      </c>
      <c r="S31" s="601" t="str">
        <f>IF(N31="","","研究管理運営機関の直接経費10％以内")</f>
        <v/>
      </c>
      <c r="T31" s="602"/>
      <c r="U31" s="603"/>
      <c r="V31" s="206"/>
      <c r="Y31" s="76"/>
      <c r="Z31" s="64"/>
      <c r="AA31" s="67"/>
      <c r="AB31" s="108"/>
      <c r="AC31" s="108"/>
      <c r="AD31" s="64"/>
      <c r="AE31" s="71"/>
      <c r="AI31" s="19"/>
      <c r="AJ31" s="19"/>
      <c r="AK31" s="20"/>
      <c r="AL31" s="109"/>
      <c r="AM31" s="19"/>
      <c r="AN31" s="20"/>
      <c r="AO31" s="20"/>
    </row>
    <row r="32" spans="1:41" ht="15" customHeight="1">
      <c r="A32" s="206"/>
      <c r="B32" s="27" t="s">
        <v>13</v>
      </c>
      <c r="C32" s="206"/>
      <c r="D32" s="206"/>
      <c r="E32" s="206"/>
      <c r="F32" s="206"/>
      <c r="G32" s="206"/>
      <c r="H32" s="206"/>
      <c r="I32" s="206"/>
      <c r="J32" s="206"/>
      <c r="K32" s="206"/>
      <c r="L32" s="206"/>
      <c r="M32" s="206"/>
      <c r="N32" s="117"/>
      <c r="O32" s="162"/>
      <c r="P32" s="26"/>
      <c r="Q32" s="26"/>
      <c r="R32" s="26"/>
      <c r="S32" s="615" t="str">
        <f>IF(OR(O31="",O31=0),"",IF(O20*0.3&gt;O31,"","直接経費の30％以上です。"))</f>
        <v/>
      </c>
      <c r="T32" s="616"/>
      <c r="U32" s="617"/>
      <c r="V32" s="206"/>
      <c r="Y32" s="76"/>
      <c r="Z32" s="64"/>
      <c r="AA32" s="67"/>
      <c r="AB32" s="108"/>
      <c r="AC32" s="108"/>
      <c r="AD32" s="64"/>
      <c r="AE32" s="71"/>
      <c r="AI32" s="19"/>
      <c r="AJ32" s="19"/>
      <c r="AK32" s="20"/>
      <c r="AL32" s="109"/>
      <c r="AM32" s="19"/>
      <c r="AN32" s="20"/>
      <c r="AO32" s="20"/>
    </row>
    <row r="33" spans="1:41" ht="15.95" customHeight="1">
      <c r="A33" s="206"/>
      <c r="B33" s="28" t="s">
        <v>113</v>
      </c>
      <c r="C33" s="206"/>
      <c r="D33" s="206"/>
      <c r="E33" s="206"/>
      <c r="F33" s="206"/>
      <c r="G33" s="206"/>
      <c r="H33" s="206"/>
      <c r="I33" s="206"/>
      <c r="J33" s="206"/>
      <c r="K33" s="206"/>
      <c r="L33" s="206"/>
      <c r="M33" s="206"/>
      <c r="N33" s="96"/>
      <c r="O33" s="162"/>
      <c r="P33" s="26"/>
      <c r="Q33" s="35"/>
      <c r="R33" s="35"/>
      <c r="S33" s="30"/>
      <c r="T33" s="30"/>
      <c r="U33" s="22"/>
      <c r="V33" s="206"/>
      <c r="Y33" s="76"/>
      <c r="Z33" s="64"/>
      <c r="AA33" s="67"/>
      <c r="AB33" s="108"/>
      <c r="AC33" s="108"/>
      <c r="AD33" s="64"/>
      <c r="AE33" s="71"/>
      <c r="AI33" s="19"/>
      <c r="AJ33" s="19"/>
      <c r="AK33" s="20"/>
      <c r="AL33" s="109"/>
      <c r="AM33" s="19"/>
      <c r="AN33" s="20"/>
      <c r="AO33" s="20"/>
    </row>
    <row r="34" spans="1:41" ht="15.95" customHeight="1">
      <c r="A34" s="206"/>
      <c r="B34" s="28" t="s">
        <v>67</v>
      </c>
      <c r="C34" s="206"/>
      <c r="D34" s="206"/>
      <c r="E34" s="206"/>
      <c r="F34" s="206"/>
      <c r="G34" s="206"/>
      <c r="H34" s="206"/>
      <c r="I34" s="206"/>
      <c r="J34" s="206"/>
      <c r="K34" s="206"/>
      <c r="L34" s="206"/>
      <c r="M34" s="206"/>
      <c r="N34" s="93"/>
      <c r="O34" s="166"/>
      <c r="P34" s="97"/>
      <c r="Q34" s="45"/>
      <c r="R34" s="45"/>
      <c r="S34" s="43"/>
      <c r="T34" s="43"/>
      <c r="U34" s="123"/>
      <c r="V34" s="206"/>
      <c r="Y34" s="76"/>
      <c r="Z34" s="64"/>
      <c r="AA34" s="67"/>
      <c r="AB34" s="108"/>
      <c r="AC34" s="108"/>
      <c r="AD34" s="64"/>
      <c r="AE34" s="71"/>
      <c r="AI34" s="19"/>
      <c r="AJ34" s="19"/>
      <c r="AK34" s="20"/>
      <c r="AL34" s="109"/>
      <c r="AM34" s="19"/>
      <c r="AN34" s="20"/>
      <c r="AO34" s="20"/>
    </row>
    <row r="35" spans="1:41" ht="15.95" customHeight="1">
      <c r="A35" s="206"/>
      <c r="B35" s="206"/>
      <c r="C35" s="206"/>
      <c r="D35" s="206"/>
      <c r="E35" s="206"/>
      <c r="F35" s="206"/>
      <c r="G35" s="206"/>
      <c r="H35" s="206"/>
      <c r="I35" s="206"/>
      <c r="J35" s="206"/>
      <c r="K35" s="206"/>
      <c r="L35" s="206"/>
      <c r="M35" s="206"/>
      <c r="N35" s="98" t="s">
        <v>7</v>
      </c>
      <c r="O35" s="167">
        <f>'別添　集計表'!D45</f>
        <v>0</v>
      </c>
      <c r="P35" s="99">
        <f>'別添　集計表'!D70</f>
        <v>0</v>
      </c>
      <c r="Q35" s="80" t="str">
        <f t="shared" ref="Q35" si="2">IF(O35&gt;P35,O35-P35,"")</f>
        <v/>
      </c>
      <c r="R35" s="80" t="str">
        <f t="shared" ref="R35" si="3">IF(P35&gt;O35,P35-O35,"")</f>
        <v/>
      </c>
      <c r="S35" s="57"/>
      <c r="T35" s="57"/>
      <c r="U35" s="124"/>
      <c r="V35" s="206"/>
      <c r="Y35" s="76"/>
      <c r="Z35" s="64"/>
      <c r="AA35" s="67"/>
      <c r="AB35" s="108"/>
      <c r="AC35" s="108"/>
      <c r="AD35" s="64"/>
      <c r="AE35" s="71"/>
      <c r="AI35" s="19"/>
      <c r="AJ35" s="19"/>
      <c r="AK35" s="20"/>
      <c r="AL35" s="109"/>
      <c r="AM35" s="19"/>
      <c r="AN35" s="20"/>
      <c r="AO35" s="20"/>
    </row>
    <row r="36" spans="1:41" ht="15.95" customHeight="1">
      <c r="A36" s="206"/>
      <c r="B36" s="27" t="s">
        <v>78</v>
      </c>
      <c r="C36" s="206"/>
      <c r="D36" s="206"/>
      <c r="E36" s="206"/>
      <c r="F36" s="206"/>
      <c r="G36" s="206"/>
      <c r="H36" s="206"/>
      <c r="I36" s="206"/>
      <c r="J36" s="206"/>
      <c r="K36" s="206"/>
      <c r="L36" s="206"/>
      <c r="M36" s="206"/>
      <c r="N36" s="110"/>
      <c r="O36" s="102"/>
      <c r="P36" s="102"/>
      <c r="Q36" s="102"/>
      <c r="R36" s="102"/>
      <c r="S36" s="30"/>
      <c r="T36" s="30"/>
      <c r="U36" s="30"/>
      <c r="V36" s="206"/>
      <c r="Y36" s="76"/>
      <c r="Z36" s="64"/>
      <c r="AA36" s="67"/>
      <c r="AB36" s="108"/>
      <c r="AC36" s="108"/>
      <c r="AD36" s="64"/>
      <c r="AE36" s="71"/>
      <c r="AI36" s="19"/>
      <c r="AJ36" s="19"/>
      <c r="AK36" s="20"/>
      <c r="AL36" s="109"/>
      <c r="AM36" s="19"/>
      <c r="AN36" s="20"/>
      <c r="AO36" s="20"/>
    </row>
    <row r="37" spans="1:41" ht="15.95" customHeight="1">
      <c r="A37" s="206"/>
      <c r="B37" s="28"/>
      <c r="C37" s="600"/>
      <c r="D37" s="600"/>
      <c r="E37" s="600"/>
      <c r="F37" s="600"/>
      <c r="G37" s="600"/>
      <c r="H37" s="600"/>
      <c r="I37" s="600"/>
      <c r="J37" s="600"/>
      <c r="K37" s="206"/>
      <c r="L37" s="206"/>
      <c r="M37" s="206"/>
      <c r="N37" s="618" t="s">
        <v>116</v>
      </c>
      <c r="O37" s="618"/>
      <c r="P37" s="618"/>
      <c r="Q37" s="618"/>
      <c r="R37" s="618"/>
      <c r="S37" s="618"/>
      <c r="T37" s="618"/>
      <c r="U37" s="618"/>
      <c r="V37" s="206"/>
      <c r="Y37" s="76"/>
      <c r="Z37" s="64"/>
      <c r="AA37" s="67"/>
      <c r="AB37" s="108"/>
      <c r="AC37" s="108"/>
      <c r="AD37" s="64"/>
      <c r="AE37" s="71"/>
      <c r="AI37" s="23"/>
      <c r="AJ37" s="23"/>
      <c r="AK37" s="23"/>
      <c r="AL37" s="37"/>
      <c r="AM37" s="23"/>
      <c r="AN37" s="23"/>
      <c r="AO37" s="23"/>
    </row>
    <row r="38" spans="1:41" ht="15.95" customHeight="1">
      <c r="A38" s="206"/>
      <c r="B38" s="206"/>
      <c r="C38" s="206"/>
      <c r="D38" s="206"/>
      <c r="E38" s="206"/>
      <c r="F38" s="206"/>
      <c r="G38" s="206"/>
      <c r="H38" s="206"/>
      <c r="I38" s="206"/>
      <c r="J38" s="206"/>
      <c r="K38" s="206"/>
      <c r="L38" s="206"/>
      <c r="M38" s="206"/>
      <c r="N38" s="618"/>
      <c r="O38" s="618"/>
      <c r="P38" s="618"/>
      <c r="Q38" s="618"/>
      <c r="R38" s="618"/>
      <c r="S38" s="618"/>
      <c r="T38" s="618"/>
      <c r="U38" s="618"/>
      <c r="V38" s="206"/>
      <c r="Y38" s="76"/>
      <c r="Z38" s="64"/>
      <c r="AA38" s="67"/>
      <c r="AB38" s="108"/>
      <c r="AC38" s="108"/>
      <c r="AD38" s="64"/>
      <c r="AE38" s="71"/>
      <c r="AI38" s="13" t="s">
        <v>22</v>
      </c>
      <c r="AJ38" s="13"/>
      <c r="AK38" s="31"/>
      <c r="AL38" s="109"/>
      <c r="AM38" s="33"/>
      <c r="AN38" s="33"/>
      <c r="AO38" s="31"/>
    </row>
    <row r="39" spans="1:41" ht="15.95" customHeight="1">
      <c r="A39" s="206"/>
      <c r="B39" s="27" t="s">
        <v>48</v>
      </c>
      <c r="C39" s="206"/>
      <c r="D39" s="206"/>
      <c r="E39" s="206"/>
      <c r="F39" s="206"/>
      <c r="G39" s="206"/>
      <c r="H39" s="206"/>
      <c r="I39" s="206"/>
      <c r="J39" s="206"/>
      <c r="K39" s="206"/>
      <c r="L39" s="206"/>
      <c r="M39" s="206"/>
      <c r="N39" s="100"/>
      <c r="O39" s="101"/>
      <c r="P39" s="101"/>
      <c r="Q39" s="101"/>
      <c r="R39" s="101"/>
      <c r="S39" s="30"/>
      <c r="T39" s="30"/>
      <c r="U39" s="30"/>
      <c r="V39" s="206"/>
      <c r="Y39" s="76"/>
      <c r="Z39" s="64"/>
      <c r="AA39" s="67"/>
      <c r="AB39" s="108"/>
      <c r="AC39" s="108"/>
      <c r="AD39" s="64"/>
      <c r="AE39" s="71"/>
      <c r="AI39" s="7"/>
      <c r="AJ39" s="7"/>
      <c r="AK39" s="7"/>
      <c r="AL39" s="46"/>
      <c r="AM39" s="7"/>
      <c r="AN39" s="7"/>
      <c r="AO39" s="7"/>
    </row>
    <row r="40" spans="1:41" ht="15.95" customHeight="1">
      <c r="A40" s="206"/>
      <c r="B40" s="28" t="s">
        <v>26</v>
      </c>
      <c r="C40" s="206"/>
      <c r="D40" s="206"/>
      <c r="E40" s="206"/>
      <c r="F40" s="206"/>
      <c r="G40" s="206"/>
      <c r="H40" s="206"/>
      <c r="I40" s="206"/>
      <c r="J40" s="206"/>
      <c r="K40" s="206"/>
      <c r="L40" s="206"/>
      <c r="M40" s="206"/>
      <c r="N40" s="110"/>
      <c r="O40" s="102"/>
      <c r="P40" s="102"/>
      <c r="Q40" s="102"/>
      <c r="R40" s="102"/>
      <c r="S40" s="30"/>
      <c r="T40" s="30"/>
      <c r="U40" s="30"/>
      <c r="V40" s="206"/>
      <c r="Y40" s="76"/>
      <c r="Z40" s="64"/>
      <c r="AA40" s="67"/>
      <c r="AB40" s="108"/>
      <c r="AC40" s="108"/>
      <c r="AD40" s="64"/>
      <c r="AE40" s="71"/>
      <c r="AI40" s="32" t="s">
        <v>42</v>
      </c>
      <c r="AJ40" s="32"/>
      <c r="AK40" s="32"/>
      <c r="AL40" s="21"/>
      <c r="AM40" s="32"/>
      <c r="AN40" s="32"/>
      <c r="AO40" s="32"/>
    </row>
    <row r="41" spans="1:41" ht="15.95" customHeight="1">
      <c r="A41" s="206"/>
      <c r="B41" s="206"/>
      <c r="C41" s="206"/>
      <c r="D41" s="206"/>
      <c r="E41" s="206"/>
      <c r="F41" s="206"/>
      <c r="G41" s="206"/>
      <c r="H41" s="206"/>
      <c r="I41" s="206"/>
      <c r="J41" s="206"/>
      <c r="K41" s="206"/>
      <c r="L41" s="206"/>
      <c r="M41" s="206"/>
      <c r="N41" s="111"/>
      <c r="O41" s="102"/>
      <c r="P41" s="102"/>
      <c r="Q41" s="102"/>
      <c r="R41" s="102"/>
      <c r="S41" s="30"/>
      <c r="T41" s="30"/>
      <c r="U41" s="30"/>
      <c r="V41" s="206"/>
      <c r="Y41" s="76"/>
      <c r="Z41" s="64"/>
      <c r="AA41" s="67"/>
      <c r="AB41" s="108"/>
      <c r="AC41" s="108"/>
      <c r="AD41" s="64"/>
      <c r="AE41" s="71"/>
      <c r="AI41" s="604" t="s">
        <v>43</v>
      </c>
      <c r="AJ41" s="605"/>
      <c r="AK41" s="605"/>
      <c r="AL41" s="605"/>
      <c r="AM41" s="605"/>
      <c r="AN41" s="605"/>
      <c r="AO41" s="605"/>
    </row>
    <row r="42" spans="1:41" ht="15.95" customHeight="1">
      <c r="A42" s="206"/>
      <c r="B42" s="206"/>
      <c r="C42" s="206"/>
      <c r="D42" s="206"/>
      <c r="E42" s="206"/>
      <c r="F42" s="206"/>
      <c r="G42" s="206"/>
      <c r="H42" s="206"/>
      <c r="I42" s="206"/>
      <c r="J42" s="206"/>
      <c r="K42" s="206"/>
      <c r="L42" s="206"/>
      <c r="M42" s="206"/>
      <c r="N42" s="100"/>
      <c r="O42" s="101"/>
      <c r="P42" s="101"/>
      <c r="Q42" s="101"/>
      <c r="R42" s="101"/>
      <c r="S42" s="30"/>
      <c r="T42" s="30"/>
      <c r="U42" s="30"/>
      <c r="V42" s="206"/>
      <c r="Y42" s="76"/>
      <c r="Z42" s="64"/>
      <c r="AA42" s="67"/>
      <c r="AB42" s="108"/>
      <c r="AC42" s="108"/>
      <c r="AD42" s="64"/>
      <c r="AE42" s="71"/>
      <c r="AI42" s="604" t="s">
        <v>45</v>
      </c>
      <c r="AJ42" s="605"/>
      <c r="AK42" s="605"/>
      <c r="AL42" s="605"/>
      <c r="AM42" s="605"/>
      <c r="AN42" s="605"/>
      <c r="AO42" s="605"/>
    </row>
    <row r="43" spans="1:41" ht="15.95" customHeight="1">
      <c r="A43" s="206"/>
      <c r="B43" s="206"/>
      <c r="C43" s="206"/>
      <c r="D43" s="206"/>
      <c r="E43" s="206"/>
      <c r="F43" s="206"/>
      <c r="G43" s="206"/>
      <c r="H43" s="206"/>
      <c r="I43" s="206"/>
      <c r="J43" s="206"/>
      <c r="K43" s="206"/>
      <c r="L43" s="206"/>
      <c r="M43" s="206"/>
      <c r="N43" s="39"/>
      <c r="O43" s="40"/>
      <c r="P43" s="40"/>
      <c r="Q43" s="40"/>
      <c r="R43" s="40"/>
      <c r="S43" s="30"/>
      <c r="T43" s="30"/>
      <c r="U43" s="30"/>
      <c r="V43" s="206"/>
      <c r="Y43" s="63"/>
      <c r="Z43" s="64"/>
      <c r="AA43" s="67"/>
      <c r="AB43" s="108"/>
      <c r="AC43" s="108"/>
      <c r="AD43" s="64"/>
      <c r="AE43" s="71"/>
      <c r="AI43" s="604" t="s">
        <v>46</v>
      </c>
      <c r="AJ43" s="605"/>
      <c r="AK43" s="605"/>
      <c r="AL43" s="605"/>
      <c r="AM43" s="605"/>
      <c r="AN43" s="605"/>
      <c r="AO43" s="605"/>
    </row>
    <row r="44" spans="1:41" ht="15.95" customHeight="1">
      <c r="A44" s="206"/>
      <c r="B44" s="206"/>
      <c r="C44" s="206"/>
      <c r="D44" s="206"/>
      <c r="E44" s="206"/>
      <c r="F44" s="206"/>
      <c r="G44" s="206"/>
      <c r="H44" s="206"/>
      <c r="I44" s="206"/>
      <c r="J44" s="206"/>
      <c r="K44" s="206"/>
      <c r="L44" s="206"/>
      <c r="M44" s="206"/>
      <c r="N44" s="112"/>
      <c r="O44" s="29"/>
      <c r="P44" s="29"/>
      <c r="Q44" s="29"/>
      <c r="R44" s="29"/>
      <c r="S44" s="30"/>
      <c r="T44" s="30"/>
      <c r="U44" s="30"/>
      <c r="V44" s="206"/>
      <c r="Y44" s="63"/>
      <c r="Z44" s="64"/>
      <c r="AA44" s="67"/>
      <c r="AB44" s="108"/>
      <c r="AC44" s="108"/>
      <c r="AD44" s="64"/>
      <c r="AE44" s="71"/>
      <c r="AI44" s="613" t="s">
        <v>49</v>
      </c>
      <c r="AJ44" s="614"/>
      <c r="AK44" s="614"/>
      <c r="AL44" s="614"/>
      <c r="AM44" s="614"/>
      <c r="AN44" s="614"/>
      <c r="AO44" s="614"/>
    </row>
    <row r="45" spans="1:41" ht="15.95" customHeight="1">
      <c r="A45" s="206"/>
      <c r="B45" s="206"/>
      <c r="C45" s="206"/>
      <c r="D45" s="206"/>
      <c r="E45" s="206"/>
      <c r="F45" s="206"/>
      <c r="G45" s="206"/>
      <c r="H45" s="206"/>
      <c r="I45" s="206"/>
      <c r="J45" s="206"/>
      <c r="K45" s="206"/>
      <c r="L45" s="206"/>
      <c r="M45" s="206"/>
      <c r="N45" s="113"/>
      <c r="O45" s="29"/>
      <c r="P45" s="29"/>
      <c r="Q45" s="29"/>
      <c r="R45" s="29"/>
      <c r="S45" s="30"/>
      <c r="T45" s="30"/>
      <c r="U45" s="30"/>
      <c r="V45" s="206"/>
      <c r="Y45" s="63"/>
      <c r="Z45" s="64"/>
      <c r="AA45" s="67"/>
      <c r="AB45" s="108"/>
      <c r="AC45" s="108"/>
      <c r="AD45" s="72"/>
      <c r="AE45" s="71"/>
      <c r="AI45" s="614"/>
      <c r="AJ45" s="614"/>
      <c r="AK45" s="614"/>
      <c r="AL45" s="614"/>
      <c r="AM45" s="614"/>
      <c r="AN45" s="614"/>
      <c r="AO45" s="614"/>
    </row>
    <row r="46" spans="1:41" ht="15.95" customHeight="1">
      <c r="A46" s="206"/>
      <c r="B46" s="206"/>
      <c r="C46" s="206"/>
      <c r="D46" s="206"/>
      <c r="E46" s="206"/>
      <c r="F46" s="206"/>
      <c r="G46" s="206"/>
      <c r="H46" s="206"/>
      <c r="I46" s="206"/>
      <c r="J46" s="206"/>
      <c r="K46" s="206"/>
      <c r="L46" s="206"/>
      <c r="M46" s="206"/>
      <c r="N46" s="206"/>
      <c r="O46" s="29"/>
      <c r="P46" s="29"/>
      <c r="Q46" s="29"/>
      <c r="R46" s="29"/>
      <c r="S46" s="30"/>
      <c r="T46" s="30"/>
      <c r="U46" s="30"/>
      <c r="V46" s="206"/>
      <c r="Y46" s="65"/>
      <c r="Z46" s="66"/>
      <c r="AA46" s="68"/>
      <c r="AB46" s="108"/>
      <c r="AC46" s="108"/>
      <c r="AD46" s="70"/>
      <c r="AE46" s="73"/>
      <c r="AI46" s="34"/>
      <c r="AJ46" s="34"/>
      <c r="AK46" s="34"/>
      <c r="AL46" s="34"/>
      <c r="AM46" s="34"/>
      <c r="AN46" s="34"/>
      <c r="AO46" s="34"/>
    </row>
    <row r="47" spans="1:41" ht="15.95" customHeight="1">
      <c r="A47" s="206"/>
      <c r="B47" s="206"/>
      <c r="C47" s="74"/>
      <c r="D47" s="74"/>
      <c r="E47" s="74"/>
      <c r="F47" s="74"/>
      <c r="G47" s="74"/>
      <c r="H47" s="74"/>
      <c r="I47" s="206"/>
      <c r="J47" s="206"/>
      <c r="K47" s="206"/>
      <c r="L47" s="206"/>
      <c r="M47" s="206"/>
      <c r="N47" s="21"/>
      <c r="O47" s="29"/>
      <c r="P47" s="29"/>
      <c r="Q47" s="29"/>
      <c r="R47" s="29"/>
      <c r="S47" s="30"/>
      <c r="T47" s="30"/>
      <c r="U47" s="30"/>
      <c r="V47" s="206"/>
      <c r="Y47" s="23"/>
      <c r="Z47" s="23"/>
      <c r="AA47" s="69"/>
      <c r="AB47" s="23"/>
      <c r="AC47" s="23"/>
      <c r="AD47" s="23"/>
      <c r="AE47" s="23"/>
      <c r="AI47" s="30"/>
      <c r="AJ47" s="30"/>
      <c r="AK47" s="30"/>
      <c r="AL47" s="30"/>
      <c r="AM47" s="30"/>
      <c r="AN47" s="30"/>
      <c r="AO47" s="30"/>
    </row>
    <row r="48" spans="1:41" ht="15.95" customHeight="1">
      <c r="A48" s="206"/>
      <c r="B48" s="206"/>
      <c r="C48" s="206"/>
      <c r="D48" s="206"/>
      <c r="E48" s="206"/>
      <c r="F48" s="206"/>
      <c r="G48" s="206"/>
      <c r="H48" s="206"/>
      <c r="I48" s="206"/>
      <c r="J48" s="206"/>
      <c r="K48" s="206"/>
      <c r="L48" s="206"/>
      <c r="M48" s="206"/>
      <c r="N48" s="205"/>
      <c r="O48" s="29"/>
      <c r="P48" s="29"/>
      <c r="Q48" s="29"/>
      <c r="R48" s="29"/>
      <c r="S48" s="30"/>
      <c r="T48" s="30"/>
      <c r="U48" s="30"/>
      <c r="V48" s="206"/>
      <c r="Y48" s="13" t="s">
        <v>22</v>
      </c>
      <c r="Z48" s="31"/>
      <c r="AA48" s="70"/>
      <c r="AB48" s="33"/>
      <c r="AC48" s="33">
        <f>SUM(AC6:AC46)</f>
        <v>0</v>
      </c>
      <c r="AD48" s="33"/>
      <c r="AE48" s="31"/>
      <c r="AI48" s="21"/>
      <c r="AJ48" s="21"/>
      <c r="AK48" s="30"/>
      <c r="AL48" s="48"/>
      <c r="AM48" s="48"/>
      <c r="AN48" s="48"/>
      <c r="AO48" s="30"/>
    </row>
    <row r="49" spans="1:41" ht="15.95" customHeight="1">
      <c r="A49" s="606"/>
      <c r="B49" s="605"/>
      <c r="C49" s="605"/>
      <c r="D49" s="605"/>
      <c r="E49" s="605"/>
      <c r="F49" s="605"/>
      <c r="G49" s="605"/>
      <c r="H49" s="605"/>
      <c r="I49" s="605"/>
      <c r="J49" s="605"/>
      <c r="K49" s="605"/>
      <c r="L49" s="47"/>
      <c r="M49" s="47"/>
      <c r="N49" s="47"/>
      <c r="O49" s="47"/>
      <c r="P49" s="47"/>
      <c r="Q49" s="47"/>
      <c r="R49" s="47"/>
      <c r="S49" s="47"/>
      <c r="T49" s="47"/>
      <c r="U49" s="47"/>
      <c r="V49" s="47"/>
      <c r="W49" s="606"/>
      <c r="X49" s="607"/>
      <c r="Y49" s="607"/>
      <c r="Z49" s="607"/>
      <c r="AA49" s="607"/>
      <c r="AB49" s="607"/>
      <c r="AC49" s="607"/>
      <c r="AD49" s="607"/>
      <c r="AE49" s="607"/>
      <c r="AG49" s="47"/>
      <c r="AH49" s="114"/>
      <c r="AI49" s="114"/>
      <c r="AJ49" s="114"/>
      <c r="AK49" s="114"/>
      <c r="AL49" s="114"/>
      <c r="AM49" s="114"/>
      <c r="AN49" s="114"/>
      <c r="AO49" s="114"/>
    </row>
    <row r="50" spans="1:41" ht="15.95" customHeight="1">
      <c r="O50" s="29"/>
      <c r="P50" s="29"/>
      <c r="Q50" s="29"/>
      <c r="R50" s="29"/>
      <c r="S50" s="30"/>
      <c r="T50" s="30"/>
      <c r="U50" s="30"/>
    </row>
    <row r="51" spans="1:41" ht="15.95" customHeight="1"/>
    <row r="52" spans="1:41" ht="15.95" customHeight="1"/>
    <row r="53" spans="1:41" ht="15.95" customHeight="1"/>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26">
    <mergeCell ref="B22:J24"/>
    <mergeCell ref="C37:J37"/>
    <mergeCell ref="S31:U31"/>
    <mergeCell ref="AI41:AO41"/>
    <mergeCell ref="A49:K49"/>
    <mergeCell ref="W49:AE49"/>
    <mergeCell ref="S25:T25"/>
    <mergeCell ref="B29:J30"/>
    <mergeCell ref="S29:U29"/>
    <mergeCell ref="AI42:AO42"/>
    <mergeCell ref="AI43:AO43"/>
    <mergeCell ref="AI44:AO45"/>
    <mergeCell ref="S32:U32"/>
    <mergeCell ref="N37:U38"/>
    <mergeCell ref="AL3:AL6"/>
    <mergeCell ref="AM3:AM6"/>
    <mergeCell ref="AN3:AN6"/>
    <mergeCell ref="AO3:AO6"/>
    <mergeCell ref="AJ5:AJ6"/>
    <mergeCell ref="AJ3:AJ4"/>
    <mergeCell ref="AK3:AK6"/>
    <mergeCell ref="F1:J1"/>
    <mergeCell ref="G2:J2"/>
    <mergeCell ref="AB3:AC3"/>
    <mergeCell ref="AI3:AI6"/>
    <mergeCell ref="G15:J16"/>
  </mergeCells>
  <phoneticPr fontId="3"/>
  <dataValidations count="1">
    <dataValidation type="list" allowBlank="1" showInputMessage="1" showErrorMessage="1" sqref="G15" xr:uid="{166C2DEF-A8D0-421E-9DA5-A7E830905DD9}">
      <formula1>$D$98:$D$135</formula1>
    </dataValidation>
  </dataValidations>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7" man="1"/>
    <brk id="22" max="47" man="1"/>
    <brk id="32" max="4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103"/>
  <sheetViews>
    <sheetView view="pageBreakPreview" topLeftCell="E1" zoomScaleNormal="100" zoomScaleSheetLayoutView="100" workbookViewId="0">
      <selection activeCell="O17" sqref="O17"/>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c r="A1" s="206" t="s">
        <v>73</v>
      </c>
      <c r="B1" s="206"/>
      <c r="C1" s="206"/>
      <c r="D1" s="206"/>
      <c r="E1" s="206"/>
      <c r="F1" s="578"/>
      <c r="G1" s="578"/>
      <c r="H1" s="578"/>
      <c r="I1" s="578"/>
      <c r="J1" s="578"/>
      <c r="K1" s="206"/>
      <c r="L1" s="206"/>
      <c r="M1" s="206" t="s">
        <v>16</v>
      </c>
      <c r="N1" s="206"/>
      <c r="O1" s="206"/>
      <c r="P1" s="206"/>
      <c r="Q1" s="206"/>
      <c r="R1" s="206"/>
      <c r="S1" s="206"/>
      <c r="T1" s="206"/>
      <c r="U1" s="206"/>
      <c r="V1" s="206"/>
      <c r="X1" s="1" t="s">
        <v>29</v>
      </c>
      <c r="AH1" s="1" t="s">
        <v>44</v>
      </c>
    </row>
    <row r="2" spans="1:41" ht="15.95" customHeight="1">
      <c r="A2" s="206"/>
      <c r="B2" s="206"/>
      <c r="C2" s="206"/>
      <c r="D2" s="206"/>
      <c r="E2" s="206"/>
      <c r="F2" s="203"/>
      <c r="G2" s="579"/>
      <c r="H2" s="579"/>
      <c r="I2" s="579"/>
      <c r="J2" s="579"/>
      <c r="K2" s="206"/>
      <c r="L2" s="206"/>
      <c r="M2" s="210" t="s">
        <v>17</v>
      </c>
      <c r="N2" s="206"/>
      <c r="O2" s="206"/>
      <c r="P2" s="206"/>
      <c r="Q2" s="206"/>
      <c r="R2" s="206"/>
      <c r="S2" s="206"/>
      <c r="T2" s="206"/>
      <c r="U2" s="206"/>
      <c r="V2" s="206"/>
    </row>
    <row r="3" spans="1:41" ht="15.95" customHeight="1">
      <c r="A3" s="206"/>
      <c r="B3" s="206"/>
      <c r="C3" s="206"/>
      <c r="D3" s="206"/>
      <c r="E3" s="206"/>
      <c r="F3" s="206"/>
      <c r="G3" s="206"/>
      <c r="H3" s="206"/>
      <c r="I3" s="206"/>
      <c r="J3" s="206"/>
      <c r="K3" s="206"/>
      <c r="L3" s="206"/>
      <c r="M3" s="206"/>
      <c r="N3" s="3"/>
      <c r="O3" s="204"/>
      <c r="P3" s="204"/>
      <c r="Q3" s="61" t="s">
        <v>5</v>
      </c>
      <c r="R3" s="62"/>
      <c r="S3" s="3"/>
      <c r="T3" s="46"/>
      <c r="U3" s="50"/>
      <c r="V3" s="206"/>
      <c r="Y3" s="5"/>
      <c r="Z3" s="6"/>
      <c r="AA3" s="7"/>
      <c r="AB3" s="580" t="s">
        <v>0</v>
      </c>
      <c r="AC3" s="581"/>
      <c r="AD3" s="86"/>
      <c r="AE3" s="9"/>
      <c r="AI3" s="582" t="s">
        <v>71</v>
      </c>
      <c r="AJ3" s="597"/>
      <c r="AK3" s="593" t="s">
        <v>37</v>
      </c>
      <c r="AL3" s="587" t="s">
        <v>38</v>
      </c>
      <c r="AM3" s="590" t="s">
        <v>39</v>
      </c>
      <c r="AN3" s="587" t="s">
        <v>40</v>
      </c>
      <c r="AO3" s="593" t="s">
        <v>41</v>
      </c>
    </row>
    <row r="4" spans="1:41" ht="15.95" customHeight="1">
      <c r="A4" s="206"/>
      <c r="B4" s="206"/>
      <c r="C4" s="206"/>
      <c r="D4" s="206"/>
      <c r="E4" s="206"/>
      <c r="F4" s="206"/>
      <c r="G4" s="206"/>
      <c r="H4" s="206"/>
      <c r="I4" s="206"/>
      <c r="J4" s="206"/>
      <c r="K4" s="206"/>
      <c r="L4" s="206"/>
      <c r="M4" s="206"/>
      <c r="N4" s="10" t="s">
        <v>10</v>
      </c>
      <c r="O4" s="11" t="s">
        <v>27</v>
      </c>
      <c r="P4" s="11" t="s">
        <v>28</v>
      </c>
      <c r="Q4" s="3" t="s">
        <v>1</v>
      </c>
      <c r="R4" s="3" t="s">
        <v>2</v>
      </c>
      <c r="S4" s="58" t="s">
        <v>6</v>
      </c>
      <c r="T4" s="59"/>
      <c r="U4" s="60"/>
      <c r="V4" s="206"/>
      <c r="Y4" s="12" t="s">
        <v>30</v>
      </c>
      <c r="Z4" s="13" t="s">
        <v>31</v>
      </c>
      <c r="AA4" s="14" t="s">
        <v>3</v>
      </c>
      <c r="AB4" s="8" t="s">
        <v>33</v>
      </c>
      <c r="AC4" s="15" t="s">
        <v>34</v>
      </c>
      <c r="AD4" s="13" t="s">
        <v>32</v>
      </c>
      <c r="AE4" s="16" t="s">
        <v>6</v>
      </c>
      <c r="AI4" s="583"/>
      <c r="AJ4" s="598"/>
      <c r="AK4" s="594"/>
      <c r="AL4" s="588"/>
      <c r="AM4" s="591"/>
      <c r="AN4" s="588"/>
      <c r="AO4" s="594"/>
    </row>
    <row r="5" spans="1:41" ht="15.95" customHeight="1">
      <c r="A5" s="206"/>
      <c r="B5" s="206"/>
      <c r="C5" s="206"/>
      <c r="D5" s="206"/>
      <c r="E5" s="206"/>
      <c r="F5" s="208" t="s">
        <v>18</v>
      </c>
      <c r="G5" s="206"/>
      <c r="H5" s="206"/>
      <c r="I5" s="206"/>
      <c r="J5" s="206"/>
      <c r="K5" s="206"/>
      <c r="L5" s="17"/>
      <c r="M5" s="206"/>
      <c r="N5" s="5"/>
      <c r="O5" s="41" t="s">
        <v>4</v>
      </c>
      <c r="P5" s="41" t="s">
        <v>4</v>
      </c>
      <c r="Q5" s="41" t="s">
        <v>4</v>
      </c>
      <c r="R5" s="41" t="s">
        <v>4</v>
      </c>
      <c r="S5" s="49"/>
      <c r="T5" s="49"/>
      <c r="U5" s="18"/>
      <c r="V5" s="206"/>
      <c r="Y5" s="63"/>
      <c r="Z5" s="64"/>
      <c r="AA5" s="67"/>
      <c r="AB5" s="105" t="s">
        <v>4</v>
      </c>
      <c r="AC5" s="105" t="s">
        <v>4</v>
      </c>
      <c r="AD5" s="106"/>
      <c r="AE5" s="71"/>
      <c r="AI5" s="584"/>
      <c r="AJ5" s="596" t="s">
        <v>72</v>
      </c>
      <c r="AK5" s="594"/>
      <c r="AL5" s="588"/>
      <c r="AM5" s="591"/>
      <c r="AN5" s="588"/>
      <c r="AO5" s="594"/>
    </row>
    <row r="6" spans="1:41" ht="15.95" customHeight="1">
      <c r="A6" s="206"/>
      <c r="B6" s="206"/>
      <c r="C6" s="206"/>
      <c r="D6" s="206"/>
      <c r="E6" s="206"/>
      <c r="F6" s="206"/>
      <c r="G6" s="206"/>
      <c r="H6" s="206"/>
      <c r="I6" s="206"/>
      <c r="J6" s="206"/>
      <c r="K6" s="17"/>
      <c r="L6" s="206"/>
      <c r="M6" s="206"/>
      <c r="N6" s="42" t="s">
        <v>70</v>
      </c>
      <c r="O6" s="211">
        <f>'別添　集計表'!E49</f>
        <v>0</v>
      </c>
      <c r="P6" s="211">
        <f>'別添　集計表'!E70</f>
        <v>0</v>
      </c>
      <c r="Q6" s="252" t="str">
        <f>IF(O6&gt;P6,O6-P6,"")</f>
        <v/>
      </c>
      <c r="R6" s="252" t="str">
        <f>IF(P6&gt;O6,P6-O6,"")</f>
        <v/>
      </c>
      <c r="S6" s="30"/>
      <c r="T6" s="30"/>
      <c r="U6" s="22"/>
      <c r="V6" s="206"/>
      <c r="Y6" s="76"/>
      <c r="Z6" s="76"/>
      <c r="AA6" s="76"/>
      <c r="AB6" s="76"/>
      <c r="AC6" s="76"/>
      <c r="AD6" s="76"/>
      <c r="AE6" s="103"/>
      <c r="AI6" s="585"/>
      <c r="AJ6" s="584"/>
      <c r="AK6" s="595"/>
      <c r="AL6" s="589"/>
      <c r="AM6" s="592"/>
      <c r="AN6" s="589"/>
      <c r="AO6" s="595"/>
    </row>
    <row r="7" spans="1:41" ht="15.95" customHeight="1">
      <c r="A7" s="206"/>
      <c r="B7" s="206"/>
      <c r="C7" s="206"/>
      <c r="D7" s="206"/>
      <c r="E7" s="206"/>
      <c r="F7" s="206"/>
      <c r="G7" s="206"/>
      <c r="H7" s="206"/>
      <c r="I7" s="206"/>
      <c r="J7" s="206"/>
      <c r="K7" s="206"/>
      <c r="L7" s="206"/>
      <c r="M7" s="206"/>
      <c r="N7" s="75"/>
      <c r="O7" s="211"/>
      <c r="P7" s="211"/>
      <c r="Q7" s="211"/>
      <c r="R7" s="211"/>
      <c r="S7" s="30"/>
      <c r="T7" s="30"/>
      <c r="U7" s="22"/>
      <c r="V7" s="206"/>
      <c r="Y7" s="76"/>
      <c r="Z7" s="76"/>
      <c r="AA7" s="76"/>
      <c r="AB7" s="76"/>
      <c r="AC7" s="76"/>
      <c r="AD7" s="76"/>
      <c r="AE7" s="103"/>
      <c r="AI7" s="5"/>
      <c r="AJ7" s="5"/>
      <c r="AK7" s="6"/>
      <c r="AL7" s="107"/>
      <c r="AM7" s="5"/>
      <c r="AN7" s="6"/>
      <c r="AO7" s="6"/>
    </row>
    <row r="8" spans="1:41" ht="15.95" customHeight="1">
      <c r="A8" s="206"/>
      <c r="B8" s="206"/>
      <c r="C8" s="206"/>
      <c r="D8" s="206"/>
      <c r="E8" s="206"/>
      <c r="F8" s="206"/>
      <c r="G8" s="206"/>
      <c r="H8" s="206"/>
      <c r="I8" s="206"/>
      <c r="J8" s="17" t="s">
        <v>114</v>
      </c>
      <c r="K8" s="206"/>
      <c r="L8" s="206"/>
      <c r="M8" s="206"/>
      <c r="N8" s="75" t="s">
        <v>69</v>
      </c>
      <c r="O8" s="211">
        <f>'別添　集計表'!E47</f>
        <v>0</v>
      </c>
      <c r="P8" s="211"/>
      <c r="Q8" s="211" t="str">
        <f>IF(O8&gt;P8,O8-P8,"")</f>
        <v/>
      </c>
      <c r="R8" s="211" t="str">
        <f>IF(P8&gt;O8,P8-O8,"")</f>
        <v/>
      </c>
      <c r="S8" s="30"/>
      <c r="T8" s="30"/>
      <c r="U8" s="22"/>
      <c r="V8" s="206"/>
      <c r="Y8" s="76"/>
      <c r="Z8" s="76"/>
      <c r="AA8" s="76"/>
      <c r="AB8" s="76"/>
      <c r="AC8" s="76"/>
      <c r="AD8" s="76"/>
      <c r="AE8" s="103"/>
      <c r="AI8" s="19"/>
      <c r="AJ8" s="19"/>
      <c r="AK8" s="19"/>
      <c r="AL8" s="19"/>
      <c r="AM8" s="19"/>
      <c r="AN8" s="19"/>
      <c r="AO8" s="20"/>
    </row>
    <row r="9" spans="1:41" ht="15.95" customHeight="1">
      <c r="A9" s="206"/>
      <c r="B9" s="206"/>
      <c r="C9" s="206"/>
      <c r="D9" s="206"/>
      <c r="E9" s="206"/>
      <c r="F9" s="206"/>
      <c r="G9" s="206"/>
      <c r="H9" s="206"/>
      <c r="I9" s="206"/>
      <c r="J9" s="206"/>
      <c r="K9" s="206"/>
      <c r="L9" s="206"/>
      <c r="M9" s="206"/>
      <c r="N9" s="77"/>
      <c r="O9" s="253"/>
      <c r="P9" s="253"/>
      <c r="Q9" s="253"/>
      <c r="R9" s="253"/>
      <c r="S9" s="30"/>
      <c r="T9" s="30"/>
      <c r="U9" s="22"/>
      <c r="V9" s="206"/>
      <c r="Y9" s="76"/>
      <c r="Z9" s="76"/>
      <c r="AA9" s="76"/>
      <c r="AB9" s="76"/>
      <c r="AC9" s="76"/>
      <c r="AD9" s="76"/>
      <c r="AE9" s="103"/>
      <c r="AI9" s="19"/>
      <c r="AJ9" s="19"/>
      <c r="AK9" s="19"/>
      <c r="AL9" s="19"/>
      <c r="AM9" s="19"/>
      <c r="AN9" s="19"/>
      <c r="AO9" s="20"/>
    </row>
    <row r="10" spans="1:41" ht="15.95" customHeight="1">
      <c r="A10" s="206"/>
      <c r="B10" s="206" t="s">
        <v>24</v>
      </c>
      <c r="C10" s="206"/>
      <c r="D10" s="206"/>
      <c r="E10" s="206"/>
      <c r="F10" s="206"/>
      <c r="G10" s="206"/>
      <c r="H10" s="206"/>
      <c r="I10" s="206"/>
      <c r="J10" s="206"/>
      <c r="K10" s="206"/>
      <c r="L10" s="206"/>
      <c r="M10" s="206"/>
      <c r="N10" s="78"/>
      <c r="O10" s="254"/>
      <c r="P10" s="254"/>
      <c r="Q10" s="254"/>
      <c r="R10" s="254"/>
      <c r="S10" s="49"/>
      <c r="T10" s="49"/>
      <c r="U10" s="18"/>
      <c r="V10" s="206"/>
      <c r="Y10" s="76"/>
      <c r="Z10" s="76"/>
      <c r="AA10" s="76"/>
      <c r="AB10" s="76"/>
      <c r="AC10" s="76"/>
      <c r="AD10" s="76"/>
      <c r="AE10" s="103"/>
      <c r="AI10" s="19"/>
      <c r="AJ10" s="19"/>
      <c r="AK10" s="19"/>
      <c r="AL10" s="19"/>
      <c r="AM10" s="19"/>
      <c r="AN10" s="19"/>
      <c r="AO10" s="20"/>
    </row>
    <row r="11" spans="1:41" ht="15.95" customHeight="1">
      <c r="A11" s="206"/>
      <c r="B11" s="206" t="s">
        <v>107</v>
      </c>
      <c r="C11" s="206"/>
      <c r="D11" s="206"/>
      <c r="E11" s="206"/>
      <c r="F11" s="206"/>
      <c r="G11" s="206"/>
      <c r="H11" s="206"/>
      <c r="I11" s="206"/>
      <c r="J11" s="206"/>
      <c r="K11" s="206"/>
      <c r="L11" s="206"/>
      <c r="M11" s="206"/>
      <c r="N11" s="79" t="s">
        <v>7</v>
      </c>
      <c r="O11" s="255">
        <f>O6+O8</f>
        <v>0</v>
      </c>
      <c r="P11" s="255">
        <f>SUM(P6:P8)</f>
        <v>0</v>
      </c>
      <c r="Q11" s="255">
        <f>IF(O11&gt;P11,O11-P11,0)</f>
        <v>0</v>
      </c>
      <c r="R11" s="255">
        <f>IF(P11&gt;O11,P11-O11,0)</f>
        <v>0</v>
      </c>
      <c r="S11" s="51"/>
      <c r="T11" s="51"/>
      <c r="U11" s="207"/>
      <c r="V11" s="206"/>
      <c r="Y11" s="76"/>
      <c r="Z11" s="64"/>
      <c r="AA11" s="67"/>
      <c r="AB11" s="108"/>
      <c r="AC11" s="108"/>
      <c r="AD11" s="64"/>
      <c r="AE11" s="71"/>
      <c r="AI11" s="19"/>
      <c r="AJ11" s="19"/>
      <c r="AK11" s="19"/>
      <c r="AL11" s="19"/>
      <c r="AM11" s="19"/>
      <c r="AN11" s="19"/>
      <c r="AO11" s="20"/>
    </row>
    <row r="12" spans="1:41" ht="15.95" customHeight="1">
      <c r="A12" s="206"/>
      <c r="B12" s="206"/>
      <c r="C12" s="206"/>
      <c r="D12" s="206"/>
      <c r="E12" s="206"/>
      <c r="F12" s="206"/>
      <c r="G12" s="206"/>
      <c r="H12" s="206"/>
      <c r="I12" s="206"/>
      <c r="J12" s="206"/>
      <c r="K12" s="206"/>
      <c r="L12" s="206"/>
      <c r="M12" s="206"/>
      <c r="N12" s="206"/>
      <c r="O12" s="38"/>
      <c r="P12" s="38"/>
      <c r="Q12" s="38"/>
      <c r="R12" s="38"/>
      <c r="S12" s="30"/>
      <c r="T12" s="30"/>
      <c r="U12" s="30"/>
      <c r="V12" s="206"/>
      <c r="Y12" s="76"/>
      <c r="Z12" s="64"/>
      <c r="AA12" s="67"/>
      <c r="AB12" s="108"/>
      <c r="AC12" s="108"/>
      <c r="AD12" s="64"/>
      <c r="AE12" s="71"/>
      <c r="AI12" s="19"/>
      <c r="AJ12" s="19"/>
      <c r="AK12" s="19"/>
      <c r="AL12" s="19"/>
      <c r="AM12" s="19"/>
      <c r="AN12" s="19"/>
      <c r="AO12" s="20"/>
    </row>
    <row r="13" spans="1:41" ht="15.95" customHeight="1">
      <c r="A13" s="206"/>
      <c r="B13" s="206"/>
      <c r="C13" s="206"/>
      <c r="D13" s="206"/>
      <c r="E13" s="206"/>
      <c r="F13" s="206"/>
      <c r="G13" s="206"/>
      <c r="H13" s="206"/>
      <c r="I13" s="206"/>
      <c r="J13" s="206"/>
      <c r="K13" s="206"/>
      <c r="L13" s="206"/>
      <c r="M13" s="206" t="s">
        <v>9</v>
      </c>
      <c r="N13" s="206"/>
      <c r="O13" s="38"/>
      <c r="P13" s="38"/>
      <c r="Q13" s="38"/>
      <c r="R13" s="38"/>
      <c r="S13" s="30"/>
      <c r="T13" s="30"/>
      <c r="U13" s="30"/>
      <c r="V13" s="206"/>
      <c r="Y13" s="26"/>
      <c r="Z13" s="64"/>
      <c r="AA13" s="67"/>
      <c r="AB13" s="108"/>
      <c r="AC13" s="108"/>
      <c r="AD13" s="64"/>
      <c r="AE13" s="71"/>
      <c r="AI13" s="19"/>
      <c r="AJ13" s="19"/>
      <c r="AK13" s="19"/>
      <c r="AL13" s="19"/>
      <c r="AM13" s="19"/>
      <c r="AN13" s="19"/>
      <c r="AO13" s="20"/>
    </row>
    <row r="14" spans="1:41" ht="15.95" customHeight="1">
      <c r="A14" s="206"/>
      <c r="B14" s="206"/>
      <c r="C14" s="206"/>
      <c r="D14" s="206"/>
      <c r="E14" s="206" t="s">
        <v>8</v>
      </c>
      <c r="F14" s="206"/>
      <c r="G14" s="206"/>
      <c r="H14" s="206"/>
      <c r="I14" s="206"/>
      <c r="J14" s="206"/>
      <c r="K14" s="206"/>
      <c r="L14" s="206"/>
      <c r="M14" s="206"/>
      <c r="N14" s="81"/>
      <c r="O14" s="82"/>
      <c r="P14" s="82"/>
      <c r="Q14" s="83" t="s">
        <v>5</v>
      </c>
      <c r="R14" s="84"/>
      <c r="S14" s="81"/>
      <c r="T14" s="85"/>
      <c r="U14" s="86"/>
      <c r="V14" s="206"/>
      <c r="Y14" s="76"/>
      <c r="Z14" s="64"/>
      <c r="AA14" s="67"/>
      <c r="AB14" s="108"/>
      <c r="AC14" s="108"/>
      <c r="AD14" s="64"/>
      <c r="AE14" s="71"/>
      <c r="AI14" s="19"/>
      <c r="AJ14" s="19"/>
      <c r="AK14" s="19"/>
      <c r="AL14" s="19"/>
      <c r="AM14" s="19"/>
      <c r="AN14" s="19"/>
      <c r="AO14" s="20"/>
    </row>
    <row r="15" spans="1:41" ht="15.95" customHeight="1">
      <c r="A15" s="206"/>
      <c r="B15" s="206"/>
      <c r="C15" s="206"/>
      <c r="D15" s="206"/>
      <c r="E15" s="206" t="s">
        <v>66</v>
      </c>
      <c r="F15" s="206"/>
      <c r="G15" s="586" t="str">
        <f>IF(様式Ⅲー３!F14="","",様式Ⅲー３!F14)</f>
        <v>（コンソーシアム名）</v>
      </c>
      <c r="H15" s="586"/>
      <c r="I15" s="586"/>
      <c r="J15" s="586"/>
      <c r="K15" s="206"/>
      <c r="L15" s="206"/>
      <c r="M15" s="206"/>
      <c r="N15" s="87" t="s">
        <v>10</v>
      </c>
      <c r="O15" s="88" t="s">
        <v>11</v>
      </c>
      <c r="P15" s="88" t="s">
        <v>12</v>
      </c>
      <c r="Q15" s="89" t="s">
        <v>1</v>
      </c>
      <c r="R15" s="89" t="s">
        <v>2</v>
      </c>
      <c r="S15" s="90" t="s">
        <v>6</v>
      </c>
      <c r="T15" s="91"/>
      <c r="U15" s="92"/>
      <c r="V15" s="206"/>
      <c r="Y15" s="76"/>
      <c r="Z15" s="64"/>
      <c r="AA15" s="67"/>
      <c r="AB15" s="108"/>
      <c r="AC15" s="108"/>
      <c r="AD15" s="64"/>
      <c r="AE15" s="71"/>
      <c r="AI15" s="19"/>
      <c r="AJ15" s="19"/>
      <c r="AK15" s="19"/>
      <c r="AL15" s="19"/>
      <c r="AM15" s="19"/>
      <c r="AN15" s="19"/>
      <c r="AO15" s="20"/>
    </row>
    <row r="16" spans="1:41" ht="15.95" customHeight="1">
      <c r="A16" s="206"/>
      <c r="B16" s="206"/>
      <c r="C16" s="206"/>
      <c r="D16" s="206"/>
      <c r="E16" s="206"/>
      <c r="F16" s="206"/>
      <c r="G16" s="586"/>
      <c r="H16" s="586"/>
      <c r="I16" s="586"/>
      <c r="J16" s="586"/>
      <c r="K16" s="206"/>
      <c r="L16" s="206"/>
      <c r="M16" s="206"/>
      <c r="N16" s="93"/>
      <c r="O16" s="160" t="s">
        <v>4</v>
      </c>
      <c r="P16" s="94" t="s">
        <v>4</v>
      </c>
      <c r="Q16" s="94" t="s">
        <v>4</v>
      </c>
      <c r="R16" s="94" t="s">
        <v>4</v>
      </c>
      <c r="S16" s="52"/>
      <c r="T16" s="43"/>
      <c r="U16" s="53"/>
      <c r="V16" s="206"/>
      <c r="Y16" s="76"/>
      <c r="Z16" s="64"/>
      <c r="AA16" s="67"/>
      <c r="AB16" s="108"/>
      <c r="AC16" s="108"/>
      <c r="AD16" s="64"/>
      <c r="AE16" s="71"/>
      <c r="AI16" s="19"/>
      <c r="AJ16" s="19"/>
      <c r="AK16" s="19"/>
      <c r="AL16" s="19"/>
      <c r="AM16" s="19"/>
      <c r="AN16" s="19"/>
      <c r="AO16" s="20"/>
    </row>
    <row r="17" spans="1:41" ht="15.95" customHeight="1">
      <c r="A17" s="206"/>
      <c r="B17" s="206"/>
      <c r="C17" s="206"/>
      <c r="D17" s="206"/>
      <c r="E17" s="206" t="s">
        <v>24</v>
      </c>
      <c r="F17" s="206"/>
      <c r="G17" s="206"/>
      <c r="H17" s="206"/>
      <c r="I17" s="206"/>
      <c r="J17" s="206"/>
      <c r="K17" s="206"/>
      <c r="L17" s="206"/>
      <c r="M17" s="206"/>
      <c r="N17" s="95" t="s">
        <v>68</v>
      </c>
      <c r="O17" s="161">
        <f>SUM(O19:O27)</f>
        <v>0</v>
      </c>
      <c r="P17" s="246">
        <f>SUM(P19:P27)</f>
        <v>0</v>
      </c>
      <c r="Q17" s="26" t="str">
        <f>IF(O17&gt;P17,O17-P17,"")</f>
        <v/>
      </c>
      <c r="R17" s="26" t="str">
        <f>IF(P17&gt;O17,P17-O17,"")</f>
        <v/>
      </c>
      <c r="S17" s="54"/>
      <c r="T17" s="44"/>
      <c r="U17" s="55"/>
      <c r="V17" s="206"/>
      <c r="Y17" s="76"/>
      <c r="Z17" s="64"/>
      <c r="AA17" s="67"/>
      <c r="AB17" s="108"/>
      <c r="AC17" s="108"/>
      <c r="AD17" s="64"/>
      <c r="AE17" s="71"/>
      <c r="AI17" s="19"/>
      <c r="AJ17" s="19"/>
      <c r="AK17" s="19"/>
      <c r="AL17" s="19"/>
      <c r="AM17" s="19"/>
      <c r="AN17" s="19"/>
      <c r="AO17" s="20"/>
    </row>
    <row r="18" spans="1:41" ht="15.95" customHeight="1">
      <c r="A18" s="206"/>
      <c r="B18" s="206"/>
      <c r="C18" s="206"/>
      <c r="D18" s="206"/>
      <c r="E18" s="206"/>
      <c r="F18" s="206"/>
      <c r="G18" s="206"/>
      <c r="H18" s="206"/>
      <c r="I18" s="206"/>
      <c r="J18" s="206"/>
      <c r="K18" s="206"/>
      <c r="L18" s="206"/>
      <c r="M18" s="206"/>
      <c r="N18" s="96"/>
      <c r="O18" s="162"/>
      <c r="P18" s="26"/>
      <c r="Q18" s="26"/>
      <c r="R18" s="26"/>
      <c r="S18" s="54"/>
      <c r="T18" s="44"/>
      <c r="U18" s="55"/>
      <c r="V18" s="206"/>
      <c r="Y18" s="76"/>
      <c r="Z18" s="64"/>
      <c r="AA18" s="67"/>
      <c r="AB18" s="108"/>
      <c r="AC18" s="108"/>
      <c r="AD18" s="64"/>
      <c r="AE18" s="71"/>
      <c r="AI18" s="19"/>
      <c r="AJ18" s="19"/>
      <c r="AK18" s="19"/>
      <c r="AL18" s="19"/>
      <c r="AM18" s="19"/>
      <c r="AN18" s="19"/>
      <c r="AO18" s="20"/>
    </row>
    <row r="19" spans="1:41" ht="15.95" customHeight="1">
      <c r="A19" s="206"/>
      <c r="B19" s="206"/>
      <c r="C19" s="209"/>
      <c r="D19" s="209"/>
      <c r="E19" s="206" t="s">
        <v>77</v>
      </c>
      <c r="F19" s="206"/>
      <c r="G19" s="206"/>
      <c r="H19" s="206"/>
      <c r="I19" s="17"/>
      <c r="J19" s="208" t="s">
        <v>75</v>
      </c>
      <c r="K19" s="206"/>
      <c r="L19" s="206"/>
      <c r="M19" s="206"/>
      <c r="N19" s="96" t="s">
        <v>79</v>
      </c>
      <c r="O19" s="162">
        <f>'別添　集計表'!E13</f>
        <v>0</v>
      </c>
      <c r="P19" s="26">
        <f>'別添　集計表'!E58</f>
        <v>0</v>
      </c>
      <c r="Q19" s="26" t="str">
        <f>IF(O19&gt;P19,O19-P19,"")</f>
        <v/>
      </c>
      <c r="R19" s="26" t="str">
        <f>IF(P19&gt;O19,P19-O19,"")</f>
        <v/>
      </c>
      <c r="S19" s="116"/>
      <c r="T19" s="44"/>
      <c r="U19" s="22"/>
      <c r="V19" s="206"/>
      <c r="Y19" s="76"/>
      <c r="Z19" s="64"/>
      <c r="AA19" s="67"/>
      <c r="AB19" s="108"/>
      <c r="AC19" s="108"/>
      <c r="AD19" s="64"/>
      <c r="AE19" s="71"/>
      <c r="AI19" s="19"/>
      <c r="AJ19" s="19"/>
      <c r="AK19" s="19"/>
      <c r="AL19" s="19"/>
      <c r="AM19" s="19"/>
      <c r="AN19" s="19"/>
      <c r="AO19" s="20"/>
    </row>
    <row r="20" spans="1:41" ht="15.95" customHeight="1">
      <c r="A20" s="206"/>
      <c r="B20" s="209"/>
      <c r="C20" s="209"/>
      <c r="D20" s="209"/>
      <c r="E20" s="209"/>
      <c r="F20" s="209"/>
      <c r="G20" s="209"/>
      <c r="H20" s="209"/>
      <c r="I20" s="209"/>
      <c r="J20" s="209"/>
      <c r="K20" s="206"/>
      <c r="L20" s="206"/>
      <c r="M20" s="206"/>
      <c r="N20" s="96"/>
      <c r="O20" s="162"/>
      <c r="P20" s="26"/>
      <c r="Q20" s="26"/>
      <c r="R20" s="26"/>
      <c r="S20" s="116"/>
      <c r="T20" s="44"/>
      <c r="U20" s="22"/>
      <c r="V20" s="206"/>
      <c r="Y20" s="76"/>
      <c r="Z20" s="64"/>
      <c r="AA20" s="67"/>
      <c r="AB20" s="108"/>
      <c r="AC20" s="108"/>
      <c r="AD20" s="64"/>
      <c r="AE20" s="71"/>
      <c r="AI20" s="19"/>
      <c r="AJ20" s="19"/>
      <c r="AK20" s="20"/>
      <c r="AL20" s="109"/>
      <c r="AM20" s="19"/>
      <c r="AN20" s="20"/>
      <c r="AO20" s="20"/>
    </row>
    <row r="21" spans="1:41" ht="15.95" customHeight="1">
      <c r="A21" s="206"/>
      <c r="B21" s="206"/>
      <c r="C21" s="137"/>
      <c r="D21" s="137"/>
      <c r="E21" s="137"/>
      <c r="F21" s="137"/>
      <c r="G21" s="137"/>
      <c r="H21" s="137"/>
      <c r="I21" s="137"/>
      <c r="J21" s="137"/>
      <c r="K21" s="206"/>
      <c r="L21" s="206"/>
      <c r="M21" s="206"/>
      <c r="N21" s="96" t="s">
        <v>80</v>
      </c>
      <c r="O21" s="162">
        <f>'別添　集計表'!E17</f>
        <v>0</v>
      </c>
      <c r="P21" s="26">
        <f>'別添　集計表'!E60</f>
        <v>0</v>
      </c>
      <c r="Q21" s="26" t="str">
        <f>IF(O21&gt;P21,O21-P21,"")</f>
        <v/>
      </c>
      <c r="R21" s="26" t="str">
        <f>IF(P21&gt;O21,P21-O21,"")</f>
        <v/>
      </c>
      <c r="S21" s="30"/>
      <c r="T21" s="30"/>
      <c r="U21" s="22"/>
      <c r="V21" s="206"/>
      <c r="Y21" s="76"/>
      <c r="Z21" s="64"/>
      <c r="AA21" s="67"/>
      <c r="AB21" s="108"/>
      <c r="AC21" s="108"/>
      <c r="AD21" s="64"/>
      <c r="AE21" s="71"/>
      <c r="AI21" s="19"/>
      <c r="AJ21" s="19"/>
      <c r="AK21" s="20"/>
      <c r="AL21" s="109"/>
      <c r="AM21" s="19"/>
      <c r="AN21" s="20"/>
      <c r="AO21" s="20"/>
    </row>
    <row r="22" spans="1:41" ht="15.95" customHeight="1">
      <c r="A22" s="206"/>
      <c r="B22" s="599" t="s">
        <v>119</v>
      </c>
      <c r="C22" s="599"/>
      <c r="D22" s="599"/>
      <c r="E22" s="599"/>
      <c r="F22" s="599"/>
      <c r="G22" s="599"/>
      <c r="H22" s="599"/>
      <c r="I22" s="599"/>
      <c r="J22" s="599"/>
      <c r="K22" s="206"/>
      <c r="L22" s="206"/>
      <c r="M22" s="206"/>
      <c r="N22" s="117"/>
      <c r="O22" s="162"/>
      <c r="P22" s="26"/>
      <c r="Q22" s="26"/>
      <c r="R22" s="26"/>
      <c r="S22" s="30"/>
      <c r="T22" s="30"/>
      <c r="U22" s="22"/>
      <c r="V22" s="206"/>
      <c r="Y22" s="76"/>
      <c r="Z22" s="64"/>
      <c r="AA22" s="67"/>
      <c r="AB22" s="108"/>
      <c r="AC22" s="108"/>
      <c r="AD22" s="64"/>
      <c r="AE22" s="71"/>
      <c r="AI22" s="19"/>
      <c r="AJ22" s="19"/>
      <c r="AK22" s="20"/>
      <c r="AL22" s="109"/>
      <c r="AM22" s="19"/>
      <c r="AN22" s="20"/>
      <c r="AO22" s="20"/>
    </row>
    <row r="23" spans="1:41" ht="15.95" customHeight="1">
      <c r="A23" s="206"/>
      <c r="B23" s="599"/>
      <c r="C23" s="599"/>
      <c r="D23" s="599"/>
      <c r="E23" s="599"/>
      <c r="F23" s="599"/>
      <c r="G23" s="599"/>
      <c r="H23" s="599"/>
      <c r="I23" s="599"/>
      <c r="J23" s="599"/>
      <c r="K23" s="206"/>
      <c r="L23" s="206"/>
      <c r="M23" s="30"/>
      <c r="N23" s="118" t="s">
        <v>81</v>
      </c>
      <c r="O23" s="162">
        <f>'別添　集計表'!E21</f>
        <v>0</v>
      </c>
      <c r="P23" s="26">
        <f>'別添　集計表'!E62</f>
        <v>0</v>
      </c>
      <c r="Q23" s="35" t="str">
        <f>IF(O23&gt;P23,O23-P23,"")</f>
        <v/>
      </c>
      <c r="R23" s="35" t="str">
        <f>IF(P23&gt;O23,P23-O23,"")</f>
        <v/>
      </c>
      <c r="S23" s="119"/>
      <c r="T23" s="30"/>
      <c r="U23" s="22"/>
      <c r="V23" s="206"/>
      <c r="Y23" s="76"/>
      <c r="Z23" s="64"/>
      <c r="AA23" s="67"/>
      <c r="AB23" s="108"/>
      <c r="AC23" s="108"/>
      <c r="AD23" s="64"/>
      <c r="AE23" s="71"/>
      <c r="AI23" s="19"/>
      <c r="AJ23" s="19"/>
      <c r="AK23" s="20"/>
      <c r="AL23" s="109"/>
      <c r="AM23" s="19"/>
      <c r="AN23" s="20"/>
      <c r="AO23" s="20"/>
    </row>
    <row r="24" spans="1:41" ht="25.5" customHeight="1">
      <c r="A24" s="206"/>
      <c r="B24" s="599"/>
      <c r="C24" s="599"/>
      <c r="D24" s="599"/>
      <c r="E24" s="599"/>
      <c r="F24" s="599"/>
      <c r="G24" s="599"/>
      <c r="H24" s="599"/>
      <c r="I24" s="599"/>
      <c r="J24" s="599"/>
      <c r="K24" s="206"/>
      <c r="L24" s="206"/>
      <c r="M24" s="30"/>
      <c r="N24" s="96"/>
      <c r="O24" s="163"/>
      <c r="P24" s="96"/>
      <c r="Q24" s="96"/>
      <c r="R24" s="96"/>
      <c r="S24" s="30"/>
      <c r="T24" s="30"/>
      <c r="U24" s="22"/>
      <c r="V24" s="206"/>
      <c r="Y24" s="76"/>
      <c r="Z24" s="64"/>
      <c r="AA24" s="67"/>
      <c r="AB24" s="108"/>
      <c r="AC24" s="108"/>
      <c r="AD24" s="64"/>
      <c r="AE24" s="71"/>
      <c r="AI24" s="19"/>
      <c r="AJ24" s="19"/>
      <c r="AK24" s="20"/>
      <c r="AL24" s="109"/>
      <c r="AM24" s="19"/>
      <c r="AN24" s="20"/>
      <c r="AO24" s="20"/>
    </row>
    <row r="25" spans="1:41" ht="15.95" customHeight="1">
      <c r="A25" s="206"/>
      <c r="B25" s="209"/>
      <c r="C25" s="209"/>
      <c r="D25" s="209"/>
      <c r="E25" s="209"/>
      <c r="F25" s="209"/>
      <c r="G25" s="209"/>
      <c r="H25" s="209"/>
      <c r="I25" s="209"/>
      <c r="J25" s="209"/>
      <c r="K25" s="206"/>
      <c r="L25" s="206"/>
      <c r="M25" s="206"/>
      <c r="N25" s="96" t="s">
        <v>82</v>
      </c>
      <c r="O25" s="164">
        <f>'別添　集計表'!E26</f>
        <v>0</v>
      </c>
      <c r="P25" s="159">
        <f>'別添　集計表'!E64</f>
        <v>0</v>
      </c>
      <c r="Q25" s="96" t="str">
        <f>IF(O25&gt;P25,O25-P25,"")</f>
        <v/>
      </c>
      <c r="R25" s="96" t="str">
        <f>IF(P25&gt;O25,P25-O25,"")</f>
        <v/>
      </c>
      <c r="S25" s="608" t="s">
        <v>83</v>
      </c>
      <c r="T25" s="608"/>
      <c r="U25" s="22"/>
      <c r="V25" s="206"/>
      <c r="Y25" s="76"/>
      <c r="Z25" s="64"/>
      <c r="AA25" s="67"/>
      <c r="AB25" s="108"/>
      <c r="AC25" s="108"/>
      <c r="AD25" s="64"/>
      <c r="AE25" s="71"/>
      <c r="AI25" s="19"/>
      <c r="AJ25" s="19"/>
      <c r="AK25" s="20"/>
      <c r="AL25" s="109"/>
      <c r="AM25" s="19"/>
      <c r="AN25" s="20"/>
      <c r="AO25" s="20"/>
    </row>
    <row r="26" spans="1:41" ht="15.95" customHeight="1">
      <c r="A26" s="206"/>
      <c r="B26" s="206"/>
      <c r="C26" s="206"/>
      <c r="D26" s="206"/>
      <c r="E26" s="206"/>
      <c r="F26" s="206"/>
      <c r="G26" s="206"/>
      <c r="H26" s="206"/>
      <c r="I26" s="206"/>
      <c r="J26" s="206"/>
      <c r="K26" s="206"/>
      <c r="L26" s="206"/>
      <c r="M26" s="206"/>
      <c r="N26" s="96"/>
      <c r="O26" s="163"/>
      <c r="P26" s="96"/>
      <c r="Q26" s="96"/>
      <c r="R26" s="96"/>
      <c r="S26" s="30"/>
      <c r="T26" s="202">
        <f>'別添　集計表'!E38</f>
        <v>0</v>
      </c>
      <c r="U26" s="22" t="s">
        <v>59</v>
      </c>
      <c r="V26" s="206"/>
      <c r="Y26" s="76"/>
      <c r="Z26" s="64"/>
      <c r="AA26" s="67"/>
      <c r="AB26" s="108"/>
      <c r="AC26" s="108"/>
      <c r="AD26" s="64"/>
      <c r="AE26" s="71"/>
      <c r="AI26" s="19"/>
      <c r="AJ26" s="19"/>
      <c r="AK26" s="20"/>
      <c r="AL26" s="109"/>
      <c r="AM26" s="19"/>
      <c r="AN26" s="20"/>
      <c r="AO26" s="20"/>
    </row>
    <row r="27" spans="1:41" ht="15.95" customHeight="1">
      <c r="A27" s="206"/>
      <c r="B27" s="206" t="s">
        <v>21</v>
      </c>
      <c r="C27" s="206"/>
      <c r="D27" s="206"/>
      <c r="E27" s="206"/>
      <c r="F27" s="206"/>
      <c r="G27" s="206"/>
      <c r="H27" s="206"/>
      <c r="I27" s="206"/>
      <c r="J27" s="206"/>
      <c r="K27" s="206"/>
      <c r="L27" s="206"/>
      <c r="M27" s="206"/>
      <c r="N27" s="96"/>
      <c r="O27" s="163"/>
      <c r="P27" s="96"/>
      <c r="Q27" s="96"/>
      <c r="R27" s="96"/>
      <c r="S27" s="30"/>
      <c r="T27" s="30"/>
      <c r="U27" s="22"/>
      <c r="V27" s="206"/>
      <c r="Y27" s="76"/>
      <c r="Z27" s="64"/>
      <c r="AA27" s="67"/>
      <c r="AB27" s="108"/>
      <c r="AC27" s="108"/>
      <c r="AD27" s="64"/>
      <c r="AE27" s="71"/>
      <c r="AI27" s="19"/>
      <c r="AJ27" s="19"/>
      <c r="AK27" s="20"/>
      <c r="AL27" s="109"/>
      <c r="AM27" s="19"/>
      <c r="AN27" s="20"/>
      <c r="AO27" s="20"/>
    </row>
    <row r="28" spans="1:41" ht="15.95" customHeight="1">
      <c r="A28" s="206"/>
      <c r="B28" s="27" t="s">
        <v>25</v>
      </c>
      <c r="C28" s="206"/>
      <c r="D28" s="206"/>
      <c r="E28" s="206"/>
      <c r="F28" s="206"/>
      <c r="G28" s="206"/>
      <c r="H28" s="206"/>
      <c r="I28" s="206"/>
      <c r="J28" s="206"/>
      <c r="K28" s="206"/>
      <c r="L28" s="206"/>
      <c r="M28" s="206"/>
      <c r="N28" s="95" t="s">
        <v>84</v>
      </c>
      <c r="O28" s="164">
        <f>'別添　集計表'!E41</f>
        <v>0</v>
      </c>
      <c r="P28" s="159">
        <f>'別添　集計表'!E66</f>
        <v>0</v>
      </c>
      <c r="Q28" s="35" t="str">
        <f>IF(O28&gt;P28,O28-P28,"")</f>
        <v/>
      </c>
      <c r="R28" s="35" t="str">
        <f>IF(P28&gt;O28,P28-O28,"")</f>
        <v/>
      </c>
      <c r="S28" s="30" t="s">
        <v>108</v>
      </c>
      <c r="T28" s="30"/>
      <c r="U28" s="22"/>
      <c r="V28" s="206"/>
      <c r="Y28" s="76"/>
      <c r="Z28" s="64"/>
      <c r="AA28" s="67"/>
      <c r="AB28" s="108"/>
      <c r="AC28" s="108"/>
      <c r="AD28" s="64"/>
      <c r="AE28" s="71"/>
      <c r="AI28" s="19"/>
      <c r="AJ28" s="19"/>
      <c r="AK28" s="20"/>
      <c r="AL28" s="109"/>
      <c r="AM28" s="19"/>
      <c r="AN28" s="20"/>
      <c r="AO28" s="20"/>
    </row>
    <row r="29" spans="1:41" ht="15.95" customHeight="1">
      <c r="A29" s="206"/>
      <c r="B29" s="609" t="str">
        <f>IF(様式Ⅲー３!B29="","",様式Ⅲー３!B29)</f>
        <v/>
      </c>
      <c r="C29" s="609"/>
      <c r="D29" s="609"/>
      <c r="E29" s="609"/>
      <c r="F29" s="609"/>
      <c r="G29" s="609"/>
      <c r="H29" s="609"/>
      <c r="I29" s="609"/>
      <c r="J29" s="609"/>
      <c r="K29" s="206"/>
      <c r="L29" s="206"/>
      <c r="M29" s="206"/>
      <c r="N29" s="242"/>
      <c r="O29" s="165"/>
      <c r="P29" s="165"/>
      <c r="Q29" s="165"/>
      <c r="R29" s="165"/>
      <c r="S29" s="610" t="str">
        <f>IF(OR(O28="",O28=0),"",IF(O17*0.3&gt;O28,"","直接経費の30％以上です。"))</f>
        <v/>
      </c>
      <c r="T29" s="611"/>
      <c r="U29" s="612"/>
      <c r="V29" s="206"/>
      <c r="Y29" s="76"/>
      <c r="Z29" s="64"/>
      <c r="AA29" s="67"/>
      <c r="AB29" s="108"/>
      <c r="AC29" s="108"/>
      <c r="AD29" s="64"/>
      <c r="AE29" s="71"/>
      <c r="AI29" s="19"/>
      <c r="AJ29" s="19"/>
      <c r="AK29" s="20"/>
      <c r="AL29" s="109"/>
      <c r="AM29" s="19"/>
      <c r="AN29" s="20"/>
      <c r="AO29" s="20"/>
    </row>
    <row r="30" spans="1:41" ht="15.95" customHeight="1">
      <c r="A30" s="206"/>
      <c r="B30" s="609"/>
      <c r="C30" s="609"/>
      <c r="D30" s="609"/>
      <c r="E30" s="609"/>
      <c r="F30" s="609"/>
      <c r="G30" s="609"/>
      <c r="H30" s="609"/>
      <c r="I30" s="609"/>
      <c r="J30" s="609"/>
      <c r="K30" s="206"/>
      <c r="L30" s="206"/>
      <c r="M30" s="206"/>
      <c r="N30" s="243"/>
      <c r="O30" s="165"/>
      <c r="P30" s="165"/>
      <c r="Q30" s="165"/>
      <c r="R30" s="165"/>
      <c r="S30" s="244"/>
      <c r="T30" s="214"/>
      <c r="U30" s="245"/>
      <c r="V30" s="206"/>
      <c r="Y30" s="76"/>
      <c r="Z30" s="64"/>
      <c r="AA30" s="67"/>
      <c r="AB30" s="108"/>
      <c r="AC30" s="108"/>
      <c r="AD30" s="64"/>
      <c r="AE30" s="71"/>
      <c r="AI30" s="19"/>
      <c r="AJ30" s="19"/>
      <c r="AK30" s="20"/>
      <c r="AL30" s="109"/>
      <c r="AM30" s="19"/>
      <c r="AN30" s="20"/>
      <c r="AO30" s="20"/>
    </row>
    <row r="31" spans="1:41" ht="15.95" customHeight="1">
      <c r="A31" s="206"/>
      <c r="B31" s="206"/>
      <c r="C31" s="206"/>
      <c r="D31" s="206"/>
      <c r="E31" s="206"/>
      <c r="F31" s="206"/>
      <c r="G31" s="206"/>
      <c r="H31" s="206"/>
      <c r="I31" s="206"/>
      <c r="J31" s="206"/>
      <c r="K31" s="206"/>
      <c r="L31" s="206"/>
      <c r="M31" s="206"/>
      <c r="N31" s="213" t="str">
        <f>IF('別添　集計表'!$A$43="","",'別添　集計表'!$A$43)</f>
        <v/>
      </c>
      <c r="O31" s="164">
        <f>'別添　集計表'!E43</f>
        <v>0</v>
      </c>
      <c r="P31" s="159">
        <f>'別添　集計表'!E68</f>
        <v>0</v>
      </c>
      <c r="Q31" s="212" t="str">
        <f t="shared" ref="Q31" si="0">IF(O31&gt;P31,O31-P31,"")</f>
        <v/>
      </c>
      <c r="R31" s="212" t="str">
        <f t="shared" ref="R31" si="1">IF(P31&gt;O31,P31-O31,"")</f>
        <v/>
      </c>
      <c r="S31" s="601" t="str">
        <f>IF(N31="","","研究管理運営機関の直接経費10％以内")</f>
        <v/>
      </c>
      <c r="T31" s="602"/>
      <c r="U31" s="603"/>
      <c r="V31" s="206"/>
      <c r="Y31" s="76"/>
      <c r="Z31" s="64"/>
      <c r="AA31" s="67"/>
      <c r="AB31" s="108"/>
      <c r="AC31" s="108"/>
      <c r="AD31" s="64"/>
      <c r="AE31" s="71"/>
      <c r="AI31" s="19"/>
      <c r="AJ31" s="19"/>
      <c r="AK31" s="20"/>
      <c r="AL31" s="109"/>
      <c r="AM31" s="19"/>
      <c r="AN31" s="20"/>
      <c r="AO31" s="20"/>
    </row>
    <row r="32" spans="1:41" ht="15" customHeight="1">
      <c r="A32" s="206"/>
      <c r="B32" s="27" t="s">
        <v>13</v>
      </c>
      <c r="C32" s="206"/>
      <c r="D32" s="206"/>
      <c r="E32" s="206"/>
      <c r="F32" s="206"/>
      <c r="G32" s="206"/>
      <c r="H32" s="206"/>
      <c r="I32" s="206"/>
      <c r="J32" s="206"/>
      <c r="K32" s="206"/>
      <c r="L32" s="206"/>
      <c r="M32" s="206"/>
      <c r="N32" s="117"/>
      <c r="O32" s="162"/>
      <c r="P32" s="26"/>
      <c r="Q32" s="26"/>
      <c r="R32" s="26"/>
      <c r="S32" s="615" t="str">
        <f>IF(OR(O31="",O31=0),"",IF(O20*0.3&gt;O31,"","直接経費の30％以上です。"))</f>
        <v/>
      </c>
      <c r="T32" s="616"/>
      <c r="U32" s="617"/>
      <c r="V32" s="206"/>
      <c r="Y32" s="76"/>
      <c r="Z32" s="64"/>
      <c r="AA32" s="67"/>
      <c r="AB32" s="108"/>
      <c r="AC32" s="108"/>
      <c r="AD32" s="64"/>
      <c r="AE32" s="71"/>
      <c r="AI32" s="19"/>
      <c r="AJ32" s="19"/>
      <c r="AK32" s="20"/>
      <c r="AL32" s="109"/>
      <c r="AM32" s="19"/>
      <c r="AN32" s="20"/>
      <c r="AO32" s="20"/>
    </row>
    <row r="33" spans="1:41" ht="15.95" customHeight="1">
      <c r="A33" s="206"/>
      <c r="B33" s="28" t="s">
        <v>113</v>
      </c>
      <c r="C33" s="206"/>
      <c r="D33" s="206"/>
      <c r="E33" s="206"/>
      <c r="F33" s="206"/>
      <c r="G33" s="206"/>
      <c r="H33" s="206"/>
      <c r="I33" s="206"/>
      <c r="J33" s="206"/>
      <c r="K33" s="206"/>
      <c r="L33" s="206"/>
      <c r="M33" s="206"/>
      <c r="N33" s="96"/>
      <c r="O33" s="162"/>
      <c r="P33" s="26"/>
      <c r="Q33" s="35"/>
      <c r="R33" s="35"/>
      <c r="S33" s="30"/>
      <c r="T33" s="30"/>
      <c r="U33" s="22"/>
      <c r="V33" s="206"/>
      <c r="Y33" s="76"/>
      <c r="Z33" s="64"/>
      <c r="AA33" s="67"/>
      <c r="AB33" s="108"/>
      <c r="AC33" s="108"/>
      <c r="AD33" s="64"/>
      <c r="AE33" s="71"/>
      <c r="AI33" s="19"/>
      <c r="AJ33" s="19"/>
      <c r="AK33" s="20"/>
      <c r="AL33" s="109"/>
      <c r="AM33" s="19"/>
      <c r="AN33" s="20"/>
      <c r="AO33" s="20"/>
    </row>
    <row r="34" spans="1:41" ht="15.95" customHeight="1">
      <c r="A34" s="206"/>
      <c r="B34" s="28" t="s">
        <v>67</v>
      </c>
      <c r="C34" s="206"/>
      <c r="D34" s="206"/>
      <c r="E34" s="206"/>
      <c r="F34" s="206"/>
      <c r="G34" s="206"/>
      <c r="H34" s="206"/>
      <c r="I34" s="206"/>
      <c r="J34" s="206"/>
      <c r="K34" s="206"/>
      <c r="L34" s="206"/>
      <c r="M34" s="206"/>
      <c r="N34" s="93"/>
      <c r="O34" s="166"/>
      <c r="P34" s="97"/>
      <c r="Q34" s="45"/>
      <c r="R34" s="45"/>
      <c r="S34" s="43"/>
      <c r="T34" s="43"/>
      <c r="U34" s="123"/>
      <c r="V34" s="206"/>
      <c r="Y34" s="76"/>
      <c r="Z34" s="64"/>
      <c r="AA34" s="67"/>
      <c r="AB34" s="108"/>
      <c r="AC34" s="108"/>
      <c r="AD34" s="64"/>
      <c r="AE34" s="71"/>
      <c r="AI34" s="19"/>
      <c r="AJ34" s="19"/>
      <c r="AK34" s="20"/>
      <c r="AL34" s="109"/>
      <c r="AM34" s="19"/>
      <c r="AN34" s="20"/>
      <c r="AO34" s="20"/>
    </row>
    <row r="35" spans="1:41" ht="15.95" customHeight="1">
      <c r="A35" s="206"/>
      <c r="B35" s="206"/>
      <c r="C35" s="206"/>
      <c r="D35" s="206"/>
      <c r="E35" s="206"/>
      <c r="F35" s="206"/>
      <c r="G35" s="206"/>
      <c r="H35" s="206"/>
      <c r="I35" s="206"/>
      <c r="J35" s="206"/>
      <c r="K35" s="206"/>
      <c r="L35" s="206"/>
      <c r="M35" s="206"/>
      <c r="N35" s="98" t="s">
        <v>7</v>
      </c>
      <c r="O35" s="167">
        <f>'別添　集計表'!E45</f>
        <v>0</v>
      </c>
      <c r="P35" s="99">
        <f>'別添　集計表'!E70</f>
        <v>0</v>
      </c>
      <c r="Q35" s="80" t="str">
        <f t="shared" ref="Q35" si="2">IF(O35&gt;P35,O35-P35,"")</f>
        <v/>
      </c>
      <c r="R35" s="80" t="str">
        <f t="shared" ref="R35" si="3">IF(P35&gt;O35,P35-O35,"")</f>
        <v/>
      </c>
      <c r="S35" s="57"/>
      <c r="T35" s="57"/>
      <c r="U35" s="124"/>
      <c r="V35" s="206"/>
      <c r="Y35" s="76"/>
      <c r="Z35" s="64"/>
      <c r="AA35" s="67"/>
      <c r="AB35" s="108"/>
      <c r="AC35" s="108"/>
      <c r="AD35" s="64"/>
      <c r="AE35" s="71"/>
      <c r="AI35" s="19"/>
      <c r="AJ35" s="19"/>
      <c r="AK35" s="20"/>
      <c r="AL35" s="109"/>
      <c r="AM35" s="19"/>
      <c r="AN35" s="20"/>
      <c r="AO35" s="20"/>
    </row>
    <row r="36" spans="1:41" ht="15.95" customHeight="1">
      <c r="A36" s="206"/>
      <c r="B36" s="27" t="s">
        <v>78</v>
      </c>
      <c r="C36" s="206"/>
      <c r="D36" s="206"/>
      <c r="E36" s="206"/>
      <c r="F36" s="206"/>
      <c r="G36" s="206"/>
      <c r="H36" s="206"/>
      <c r="I36" s="206"/>
      <c r="J36" s="206"/>
      <c r="K36" s="206"/>
      <c r="L36" s="206"/>
      <c r="M36" s="206"/>
      <c r="N36" s="110"/>
      <c r="O36" s="102"/>
      <c r="P36" s="102"/>
      <c r="Q36" s="102"/>
      <c r="R36" s="102"/>
      <c r="S36" s="30"/>
      <c r="T36" s="30"/>
      <c r="U36" s="30"/>
      <c r="V36" s="206"/>
      <c r="Y36" s="76"/>
      <c r="Z36" s="64"/>
      <c r="AA36" s="67"/>
      <c r="AB36" s="108"/>
      <c r="AC36" s="108"/>
      <c r="AD36" s="64"/>
      <c r="AE36" s="71"/>
      <c r="AI36" s="19"/>
      <c r="AJ36" s="19"/>
      <c r="AK36" s="20"/>
      <c r="AL36" s="109"/>
      <c r="AM36" s="19"/>
      <c r="AN36" s="20"/>
      <c r="AO36" s="20"/>
    </row>
    <row r="37" spans="1:41" ht="15.95" customHeight="1">
      <c r="A37" s="206"/>
      <c r="B37" s="28"/>
      <c r="C37" s="600"/>
      <c r="D37" s="600"/>
      <c r="E37" s="600"/>
      <c r="F37" s="600"/>
      <c r="G37" s="600"/>
      <c r="H37" s="600"/>
      <c r="I37" s="600"/>
      <c r="J37" s="600"/>
      <c r="K37" s="206"/>
      <c r="L37" s="206"/>
      <c r="M37" s="206"/>
      <c r="N37" s="618" t="s">
        <v>116</v>
      </c>
      <c r="O37" s="618"/>
      <c r="P37" s="618"/>
      <c r="Q37" s="618"/>
      <c r="R37" s="618"/>
      <c r="S37" s="618"/>
      <c r="T37" s="618"/>
      <c r="U37" s="618"/>
      <c r="V37" s="206"/>
      <c r="Y37" s="76"/>
      <c r="Z37" s="64"/>
      <c r="AA37" s="67"/>
      <c r="AB37" s="108"/>
      <c r="AC37" s="108"/>
      <c r="AD37" s="64"/>
      <c r="AE37" s="71"/>
      <c r="AI37" s="23"/>
      <c r="AJ37" s="23"/>
      <c r="AK37" s="23"/>
      <c r="AL37" s="37"/>
      <c r="AM37" s="23"/>
      <c r="AN37" s="23"/>
      <c r="AO37" s="23"/>
    </row>
    <row r="38" spans="1:41" ht="15.95" customHeight="1">
      <c r="A38" s="206"/>
      <c r="B38" s="206"/>
      <c r="C38" s="206"/>
      <c r="D38" s="206"/>
      <c r="E38" s="206"/>
      <c r="F38" s="206"/>
      <c r="G38" s="206"/>
      <c r="H38" s="206"/>
      <c r="I38" s="206"/>
      <c r="J38" s="206"/>
      <c r="K38" s="206"/>
      <c r="L38" s="206"/>
      <c r="M38" s="206"/>
      <c r="N38" s="618"/>
      <c r="O38" s="618"/>
      <c r="P38" s="618"/>
      <c r="Q38" s="618"/>
      <c r="R38" s="618"/>
      <c r="S38" s="618"/>
      <c r="T38" s="618"/>
      <c r="U38" s="618"/>
      <c r="V38" s="206"/>
      <c r="Y38" s="76"/>
      <c r="Z38" s="64"/>
      <c r="AA38" s="67"/>
      <c r="AB38" s="108"/>
      <c r="AC38" s="108"/>
      <c r="AD38" s="64"/>
      <c r="AE38" s="71"/>
      <c r="AI38" s="13" t="s">
        <v>22</v>
      </c>
      <c r="AJ38" s="13"/>
      <c r="AK38" s="31"/>
      <c r="AL38" s="109"/>
      <c r="AM38" s="33"/>
      <c r="AN38" s="33"/>
      <c r="AO38" s="31"/>
    </row>
    <row r="39" spans="1:41" ht="15.95" customHeight="1">
      <c r="A39" s="206"/>
      <c r="B39" s="27" t="s">
        <v>48</v>
      </c>
      <c r="C39" s="206"/>
      <c r="D39" s="206"/>
      <c r="E39" s="206"/>
      <c r="F39" s="206"/>
      <c r="G39" s="206"/>
      <c r="H39" s="206"/>
      <c r="I39" s="206"/>
      <c r="J39" s="206"/>
      <c r="K39" s="206"/>
      <c r="L39" s="206"/>
      <c r="M39" s="206"/>
      <c r="N39" s="100"/>
      <c r="O39" s="101"/>
      <c r="P39" s="101"/>
      <c r="Q39" s="101"/>
      <c r="R39" s="101"/>
      <c r="S39" s="30"/>
      <c r="T39" s="30"/>
      <c r="U39" s="30"/>
      <c r="V39" s="206"/>
      <c r="Y39" s="76"/>
      <c r="Z39" s="64"/>
      <c r="AA39" s="67"/>
      <c r="AB39" s="108"/>
      <c r="AC39" s="108"/>
      <c r="AD39" s="64"/>
      <c r="AE39" s="71"/>
      <c r="AI39" s="7"/>
      <c r="AJ39" s="7"/>
      <c r="AK39" s="7"/>
      <c r="AL39" s="46"/>
      <c r="AM39" s="7"/>
      <c r="AN39" s="7"/>
      <c r="AO39" s="7"/>
    </row>
    <row r="40" spans="1:41" ht="15.95" customHeight="1">
      <c r="A40" s="206"/>
      <c r="B40" s="28" t="s">
        <v>26</v>
      </c>
      <c r="C40" s="206"/>
      <c r="D40" s="206"/>
      <c r="E40" s="206"/>
      <c r="F40" s="206"/>
      <c r="G40" s="206"/>
      <c r="H40" s="206"/>
      <c r="I40" s="206"/>
      <c r="J40" s="206"/>
      <c r="K40" s="206"/>
      <c r="L40" s="206"/>
      <c r="M40" s="206"/>
      <c r="N40" s="110"/>
      <c r="O40" s="102"/>
      <c r="P40" s="102"/>
      <c r="Q40" s="102"/>
      <c r="R40" s="102"/>
      <c r="S40" s="30"/>
      <c r="T40" s="30"/>
      <c r="U40" s="30"/>
      <c r="V40" s="206"/>
      <c r="Y40" s="76"/>
      <c r="Z40" s="64"/>
      <c r="AA40" s="67"/>
      <c r="AB40" s="108"/>
      <c r="AC40" s="108"/>
      <c r="AD40" s="64"/>
      <c r="AE40" s="71"/>
      <c r="AI40" s="32" t="s">
        <v>42</v>
      </c>
      <c r="AJ40" s="32"/>
      <c r="AK40" s="32"/>
      <c r="AL40" s="21"/>
      <c r="AM40" s="32"/>
      <c r="AN40" s="32"/>
      <c r="AO40" s="32"/>
    </row>
    <row r="41" spans="1:41" ht="15.95" customHeight="1">
      <c r="A41" s="206"/>
      <c r="B41" s="206"/>
      <c r="C41" s="206"/>
      <c r="D41" s="206"/>
      <c r="E41" s="206"/>
      <c r="F41" s="206"/>
      <c r="G41" s="206"/>
      <c r="H41" s="206"/>
      <c r="I41" s="206"/>
      <c r="J41" s="206"/>
      <c r="K41" s="206"/>
      <c r="L41" s="206"/>
      <c r="M41" s="206"/>
      <c r="N41" s="111"/>
      <c r="O41" s="102"/>
      <c r="P41" s="102"/>
      <c r="Q41" s="102"/>
      <c r="R41" s="102"/>
      <c r="S41" s="30"/>
      <c r="T41" s="30"/>
      <c r="U41" s="30"/>
      <c r="V41" s="206"/>
      <c r="Y41" s="76"/>
      <c r="Z41" s="64"/>
      <c r="AA41" s="67"/>
      <c r="AB41" s="108"/>
      <c r="AC41" s="108"/>
      <c r="AD41" s="64"/>
      <c r="AE41" s="71"/>
      <c r="AI41" s="604" t="s">
        <v>43</v>
      </c>
      <c r="AJ41" s="605"/>
      <c r="AK41" s="605"/>
      <c r="AL41" s="605"/>
      <c r="AM41" s="605"/>
      <c r="AN41" s="605"/>
      <c r="AO41" s="605"/>
    </row>
    <row r="42" spans="1:41" ht="15.95" customHeight="1">
      <c r="A42" s="206"/>
      <c r="B42" s="206"/>
      <c r="C42" s="206"/>
      <c r="D42" s="206"/>
      <c r="E42" s="206"/>
      <c r="F42" s="206"/>
      <c r="G42" s="206"/>
      <c r="H42" s="206"/>
      <c r="I42" s="206"/>
      <c r="J42" s="206"/>
      <c r="K42" s="206"/>
      <c r="L42" s="206"/>
      <c r="M42" s="206"/>
      <c r="N42" s="100"/>
      <c r="O42" s="101"/>
      <c r="P42" s="101"/>
      <c r="Q42" s="101"/>
      <c r="R42" s="101"/>
      <c r="S42" s="30"/>
      <c r="T42" s="30"/>
      <c r="U42" s="30"/>
      <c r="V42" s="206"/>
      <c r="Y42" s="76"/>
      <c r="Z42" s="64"/>
      <c r="AA42" s="67"/>
      <c r="AB42" s="108"/>
      <c r="AC42" s="108"/>
      <c r="AD42" s="64"/>
      <c r="AE42" s="71"/>
      <c r="AI42" s="604" t="s">
        <v>45</v>
      </c>
      <c r="AJ42" s="605"/>
      <c r="AK42" s="605"/>
      <c r="AL42" s="605"/>
      <c r="AM42" s="605"/>
      <c r="AN42" s="605"/>
      <c r="AO42" s="605"/>
    </row>
    <row r="43" spans="1:41" ht="15.95" customHeight="1">
      <c r="A43" s="206"/>
      <c r="B43" s="206"/>
      <c r="C43" s="206"/>
      <c r="D43" s="206"/>
      <c r="E43" s="206"/>
      <c r="F43" s="206"/>
      <c r="G43" s="206"/>
      <c r="H43" s="206"/>
      <c r="I43" s="206"/>
      <c r="J43" s="206"/>
      <c r="K43" s="206"/>
      <c r="L43" s="206"/>
      <c r="M43" s="206"/>
      <c r="N43" s="39"/>
      <c r="O43" s="40"/>
      <c r="P43" s="40"/>
      <c r="Q43" s="40"/>
      <c r="R43" s="40"/>
      <c r="S43" s="30"/>
      <c r="T43" s="30"/>
      <c r="U43" s="30"/>
      <c r="V43" s="206"/>
      <c r="Y43" s="63"/>
      <c r="Z43" s="64"/>
      <c r="AA43" s="67"/>
      <c r="AB43" s="108"/>
      <c r="AC43" s="108"/>
      <c r="AD43" s="64"/>
      <c r="AE43" s="71"/>
      <c r="AI43" s="604" t="s">
        <v>46</v>
      </c>
      <c r="AJ43" s="605"/>
      <c r="AK43" s="605"/>
      <c r="AL43" s="605"/>
      <c r="AM43" s="605"/>
      <c r="AN43" s="605"/>
      <c r="AO43" s="605"/>
    </row>
    <row r="44" spans="1:41" ht="15.95" customHeight="1">
      <c r="A44" s="206"/>
      <c r="B44" s="206"/>
      <c r="C44" s="206"/>
      <c r="D44" s="206"/>
      <c r="E44" s="206"/>
      <c r="F44" s="206"/>
      <c r="G44" s="206"/>
      <c r="H44" s="206"/>
      <c r="I44" s="206"/>
      <c r="J44" s="206"/>
      <c r="K44" s="206"/>
      <c r="L44" s="206"/>
      <c r="M44" s="206"/>
      <c r="N44" s="112"/>
      <c r="O44" s="29"/>
      <c r="P44" s="29"/>
      <c r="Q44" s="29"/>
      <c r="R44" s="29"/>
      <c r="S44" s="30"/>
      <c r="T44" s="30"/>
      <c r="U44" s="30"/>
      <c r="V44" s="206"/>
      <c r="Y44" s="63"/>
      <c r="Z44" s="64"/>
      <c r="AA44" s="67"/>
      <c r="AB44" s="108"/>
      <c r="AC44" s="108"/>
      <c r="AD44" s="64"/>
      <c r="AE44" s="71"/>
      <c r="AI44" s="613" t="s">
        <v>49</v>
      </c>
      <c r="AJ44" s="614"/>
      <c r="AK44" s="614"/>
      <c r="AL44" s="614"/>
      <c r="AM44" s="614"/>
      <c r="AN44" s="614"/>
      <c r="AO44" s="614"/>
    </row>
    <row r="45" spans="1:41" ht="15.95" customHeight="1">
      <c r="A45" s="206"/>
      <c r="B45" s="206"/>
      <c r="C45" s="206"/>
      <c r="D45" s="206"/>
      <c r="E45" s="206"/>
      <c r="F45" s="206"/>
      <c r="G45" s="206"/>
      <c r="H45" s="206"/>
      <c r="I45" s="206"/>
      <c r="J45" s="206"/>
      <c r="K45" s="206"/>
      <c r="L45" s="206"/>
      <c r="M45" s="206"/>
      <c r="N45" s="113"/>
      <c r="O45" s="29"/>
      <c r="P45" s="29"/>
      <c r="Q45" s="29"/>
      <c r="R45" s="29"/>
      <c r="S45" s="30"/>
      <c r="T45" s="30"/>
      <c r="U45" s="30"/>
      <c r="V45" s="206"/>
      <c r="Y45" s="63"/>
      <c r="Z45" s="64"/>
      <c r="AA45" s="67"/>
      <c r="AB45" s="108"/>
      <c r="AC45" s="108"/>
      <c r="AD45" s="72"/>
      <c r="AE45" s="71"/>
      <c r="AI45" s="614"/>
      <c r="AJ45" s="614"/>
      <c r="AK45" s="614"/>
      <c r="AL45" s="614"/>
      <c r="AM45" s="614"/>
      <c r="AN45" s="614"/>
      <c r="AO45" s="614"/>
    </row>
    <row r="46" spans="1:41" ht="15.95" customHeight="1">
      <c r="A46" s="206"/>
      <c r="B46" s="206"/>
      <c r="C46" s="206"/>
      <c r="D46" s="206"/>
      <c r="E46" s="206"/>
      <c r="F46" s="206"/>
      <c r="G46" s="206"/>
      <c r="H46" s="206"/>
      <c r="I46" s="206"/>
      <c r="J46" s="206"/>
      <c r="K46" s="206"/>
      <c r="L46" s="206"/>
      <c r="M46" s="206"/>
      <c r="N46" s="206"/>
      <c r="O46" s="29"/>
      <c r="P46" s="29"/>
      <c r="Q46" s="29"/>
      <c r="R46" s="29"/>
      <c r="S46" s="30"/>
      <c r="T46" s="30"/>
      <c r="U46" s="30"/>
      <c r="V46" s="206"/>
      <c r="Y46" s="65"/>
      <c r="Z46" s="66"/>
      <c r="AA46" s="68"/>
      <c r="AB46" s="108"/>
      <c r="AC46" s="108"/>
      <c r="AD46" s="70"/>
      <c r="AE46" s="73"/>
      <c r="AI46" s="34"/>
      <c r="AJ46" s="34"/>
      <c r="AK46" s="34"/>
      <c r="AL46" s="34"/>
      <c r="AM46" s="34"/>
      <c r="AN46" s="34"/>
      <c r="AO46" s="34"/>
    </row>
    <row r="47" spans="1:41" ht="15.95" customHeight="1">
      <c r="A47" s="206"/>
      <c r="B47" s="206"/>
      <c r="C47" s="74"/>
      <c r="D47" s="74"/>
      <c r="E47" s="74"/>
      <c r="F47" s="74"/>
      <c r="G47" s="74"/>
      <c r="H47" s="74"/>
      <c r="I47" s="206"/>
      <c r="J47" s="206"/>
      <c r="K47" s="206"/>
      <c r="L47" s="206"/>
      <c r="M47" s="206"/>
      <c r="N47" s="21"/>
      <c r="O47" s="29"/>
      <c r="P47" s="29"/>
      <c r="Q47" s="29"/>
      <c r="R47" s="29"/>
      <c r="S47" s="30"/>
      <c r="T47" s="30"/>
      <c r="U47" s="30"/>
      <c r="V47" s="206"/>
      <c r="Y47" s="23"/>
      <c r="Z47" s="23"/>
      <c r="AA47" s="69"/>
      <c r="AB47" s="23"/>
      <c r="AC47" s="23"/>
      <c r="AD47" s="23"/>
      <c r="AE47" s="23"/>
      <c r="AI47" s="30"/>
      <c r="AJ47" s="30"/>
      <c r="AK47" s="30"/>
      <c r="AL47" s="30"/>
      <c r="AM47" s="30"/>
      <c r="AN47" s="30"/>
      <c r="AO47" s="30"/>
    </row>
    <row r="48" spans="1:41" ht="15.95" customHeight="1">
      <c r="A48" s="206"/>
      <c r="B48" s="206"/>
      <c r="C48" s="206"/>
      <c r="D48" s="206"/>
      <c r="E48" s="206"/>
      <c r="F48" s="206"/>
      <c r="G48" s="206"/>
      <c r="H48" s="206"/>
      <c r="I48" s="206"/>
      <c r="J48" s="206"/>
      <c r="K48" s="206"/>
      <c r="L48" s="206"/>
      <c r="M48" s="206"/>
      <c r="N48" s="205"/>
      <c r="O48" s="29"/>
      <c r="P48" s="29"/>
      <c r="Q48" s="29"/>
      <c r="R48" s="29"/>
      <c r="S48" s="30"/>
      <c r="T48" s="30"/>
      <c r="U48" s="30"/>
      <c r="V48" s="206"/>
      <c r="Y48" s="13" t="s">
        <v>22</v>
      </c>
      <c r="Z48" s="31"/>
      <c r="AA48" s="70"/>
      <c r="AB48" s="33"/>
      <c r="AC48" s="33">
        <f>SUM(AC6:AC46)</f>
        <v>0</v>
      </c>
      <c r="AD48" s="33"/>
      <c r="AE48" s="31"/>
      <c r="AI48" s="21"/>
      <c r="AJ48" s="21"/>
      <c r="AK48" s="30"/>
      <c r="AL48" s="48"/>
      <c r="AM48" s="48"/>
      <c r="AN48" s="48"/>
      <c r="AO48" s="30"/>
    </row>
    <row r="49" spans="1:41" ht="15.95" customHeight="1">
      <c r="A49" s="606"/>
      <c r="B49" s="605"/>
      <c r="C49" s="605"/>
      <c r="D49" s="605"/>
      <c r="E49" s="605"/>
      <c r="F49" s="605"/>
      <c r="G49" s="605"/>
      <c r="H49" s="605"/>
      <c r="I49" s="605"/>
      <c r="J49" s="605"/>
      <c r="K49" s="605"/>
      <c r="L49" s="47"/>
      <c r="M49" s="47"/>
      <c r="N49" s="47"/>
      <c r="O49" s="47"/>
      <c r="P49" s="47"/>
      <c r="Q49" s="47"/>
      <c r="R49" s="47"/>
      <c r="S49" s="47"/>
      <c r="T49" s="47"/>
      <c r="U49" s="47"/>
      <c r="V49" s="47"/>
      <c r="W49" s="606"/>
      <c r="X49" s="607"/>
      <c r="Y49" s="607"/>
      <c r="Z49" s="607"/>
      <c r="AA49" s="607"/>
      <c r="AB49" s="607"/>
      <c r="AC49" s="607"/>
      <c r="AD49" s="607"/>
      <c r="AE49" s="607"/>
      <c r="AG49" s="47"/>
      <c r="AH49" s="114"/>
      <c r="AI49" s="114"/>
      <c r="AJ49" s="114"/>
      <c r="AK49" s="114"/>
      <c r="AL49" s="114"/>
      <c r="AM49" s="114"/>
      <c r="AN49" s="114"/>
      <c r="AO49" s="114"/>
    </row>
    <row r="50" spans="1:41" ht="15.95" customHeight="1">
      <c r="O50" s="29"/>
      <c r="P50" s="29"/>
      <c r="Q50" s="29"/>
      <c r="R50" s="29"/>
      <c r="S50" s="30"/>
      <c r="T50" s="30"/>
      <c r="U50" s="30"/>
    </row>
    <row r="51" spans="1:41" ht="15.95" customHeight="1"/>
    <row r="52" spans="1:41" ht="15.95" customHeight="1"/>
    <row r="53" spans="1:41" ht="15.95" customHeight="1"/>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26">
    <mergeCell ref="B22:J24"/>
    <mergeCell ref="C37:J37"/>
    <mergeCell ref="S31:U31"/>
    <mergeCell ref="AI41:AO41"/>
    <mergeCell ref="A49:K49"/>
    <mergeCell ref="W49:AE49"/>
    <mergeCell ref="S25:T25"/>
    <mergeCell ref="B29:J30"/>
    <mergeCell ref="S29:U29"/>
    <mergeCell ref="AI42:AO42"/>
    <mergeCell ref="AI43:AO43"/>
    <mergeCell ref="AI44:AO45"/>
    <mergeCell ref="S32:U32"/>
    <mergeCell ref="N37:U38"/>
    <mergeCell ref="AL3:AL6"/>
    <mergeCell ref="AM3:AM6"/>
    <mergeCell ref="AN3:AN6"/>
    <mergeCell ref="AO3:AO6"/>
    <mergeCell ref="AJ5:AJ6"/>
    <mergeCell ref="AJ3:AJ4"/>
    <mergeCell ref="AK3:AK6"/>
    <mergeCell ref="F1:J1"/>
    <mergeCell ref="G2:J2"/>
    <mergeCell ref="AB3:AC3"/>
    <mergeCell ref="AI3:AI6"/>
    <mergeCell ref="G15:J16"/>
  </mergeCells>
  <phoneticPr fontId="3"/>
  <dataValidations count="1">
    <dataValidation type="list" allowBlank="1" showInputMessage="1" showErrorMessage="1" sqref="G15" xr:uid="{03311605-6847-4A90-B0A8-D6B5270DAE81}">
      <formula1>$D$98:$D$135</formula1>
    </dataValidation>
  </dataValidations>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7" man="1"/>
    <brk id="22" max="47" man="1"/>
    <brk id="32" max="4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103"/>
  <sheetViews>
    <sheetView view="pageBreakPreview" topLeftCell="Q36" zoomScaleNormal="100" zoomScaleSheetLayoutView="100" workbookViewId="0">
      <selection activeCell="AC48" sqref="AC48"/>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c r="A1" s="206" t="s">
        <v>73</v>
      </c>
      <c r="B1" s="206"/>
      <c r="C1" s="206"/>
      <c r="D1" s="206"/>
      <c r="E1" s="206"/>
      <c r="F1" s="578"/>
      <c r="G1" s="578"/>
      <c r="H1" s="578"/>
      <c r="I1" s="578"/>
      <c r="J1" s="578"/>
      <c r="K1" s="206"/>
      <c r="L1" s="206"/>
      <c r="M1" s="206" t="s">
        <v>16</v>
      </c>
      <c r="N1" s="206"/>
      <c r="O1" s="206"/>
      <c r="P1" s="206"/>
      <c r="Q1" s="206"/>
      <c r="R1" s="206"/>
      <c r="S1" s="206"/>
      <c r="T1" s="206"/>
      <c r="U1" s="206"/>
      <c r="V1" s="206"/>
      <c r="X1" s="1" t="s">
        <v>29</v>
      </c>
      <c r="AH1" s="1" t="s">
        <v>44</v>
      </c>
    </row>
    <row r="2" spans="1:41" ht="15.95" customHeight="1">
      <c r="A2" s="206"/>
      <c r="B2" s="206"/>
      <c r="C2" s="206"/>
      <c r="D2" s="206"/>
      <c r="E2" s="206"/>
      <c r="F2" s="203"/>
      <c r="G2" s="579"/>
      <c r="H2" s="579"/>
      <c r="I2" s="579"/>
      <c r="J2" s="579"/>
      <c r="K2" s="206"/>
      <c r="L2" s="206"/>
      <c r="M2" s="210" t="s">
        <v>17</v>
      </c>
      <c r="N2" s="206"/>
      <c r="O2" s="206"/>
      <c r="P2" s="206"/>
      <c r="Q2" s="206"/>
      <c r="R2" s="206"/>
      <c r="S2" s="206"/>
      <c r="T2" s="206"/>
      <c r="U2" s="206"/>
      <c r="V2" s="206"/>
    </row>
    <row r="3" spans="1:41" ht="15.95" customHeight="1">
      <c r="A3" s="206"/>
      <c r="B3" s="206"/>
      <c r="C3" s="206"/>
      <c r="D3" s="206"/>
      <c r="E3" s="206"/>
      <c r="F3" s="206"/>
      <c r="G3" s="206"/>
      <c r="H3" s="206"/>
      <c r="I3" s="206"/>
      <c r="J3" s="206"/>
      <c r="K3" s="206"/>
      <c r="L3" s="206"/>
      <c r="M3" s="206"/>
      <c r="N3" s="3"/>
      <c r="O3" s="204"/>
      <c r="P3" s="204"/>
      <c r="Q3" s="61" t="s">
        <v>5</v>
      </c>
      <c r="R3" s="62"/>
      <c r="S3" s="3"/>
      <c r="T3" s="46"/>
      <c r="U3" s="50"/>
      <c r="V3" s="206"/>
      <c r="Y3" s="5"/>
      <c r="Z3" s="6"/>
      <c r="AA3" s="7"/>
      <c r="AB3" s="580" t="s">
        <v>0</v>
      </c>
      <c r="AC3" s="581"/>
      <c r="AD3" s="86"/>
      <c r="AE3" s="9"/>
      <c r="AI3" s="582" t="s">
        <v>71</v>
      </c>
      <c r="AJ3" s="597"/>
      <c r="AK3" s="593" t="s">
        <v>37</v>
      </c>
      <c r="AL3" s="587" t="s">
        <v>38</v>
      </c>
      <c r="AM3" s="590" t="s">
        <v>39</v>
      </c>
      <c r="AN3" s="587" t="s">
        <v>40</v>
      </c>
      <c r="AO3" s="593" t="s">
        <v>41</v>
      </c>
    </row>
    <row r="4" spans="1:41" ht="15.95" customHeight="1">
      <c r="A4" s="206"/>
      <c r="B4" s="206"/>
      <c r="C4" s="206"/>
      <c r="D4" s="206"/>
      <c r="E4" s="206"/>
      <c r="F4" s="206"/>
      <c r="G4" s="206"/>
      <c r="H4" s="206"/>
      <c r="I4" s="206"/>
      <c r="J4" s="206"/>
      <c r="K4" s="206"/>
      <c r="L4" s="206"/>
      <c r="M4" s="206"/>
      <c r="N4" s="10" t="s">
        <v>10</v>
      </c>
      <c r="O4" s="11" t="s">
        <v>27</v>
      </c>
      <c r="P4" s="11" t="s">
        <v>28</v>
      </c>
      <c r="Q4" s="3" t="s">
        <v>1</v>
      </c>
      <c r="R4" s="3" t="s">
        <v>2</v>
      </c>
      <c r="S4" s="58" t="s">
        <v>6</v>
      </c>
      <c r="T4" s="59"/>
      <c r="U4" s="60"/>
      <c r="V4" s="206"/>
      <c r="Y4" s="12" t="s">
        <v>30</v>
      </c>
      <c r="Z4" s="13" t="s">
        <v>31</v>
      </c>
      <c r="AA4" s="14" t="s">
        <v>3</v>
      </c>
      <c r="AB4" s="8" t="s">
        <v>33</v>
      </c>
      <c r="AC4" s="15" t="s">
        <v>34</v>
      </c>
      <c r="AD4" s="13" t="s">
        <v>32</v>
      </c>
      <c r="AE4" s="16" t="s">
        <v>6</v>
      </c>
      <c r="AI4" s="583"/>
      <c r="AJ4" s="598"/>
      <c r="AK4" s="594"/>
      <c r="AL4" s="588"/>
      <c r="AM4" s="591"/>
      <c r="AN4" s="588"/>
      <c r="AO4" s="594"/>
    </row>
    <row r="5" spans="1:41" ht="15.95" customHeight="1">
      <c r="A5" s="206"/>
      <c r="B5" s="206"/>
      <c r="C5" s="206"/>
      <c r="D5" s="206"/>
      <c r="E5" s="206"/>
      <c r="F5" s="208" t="s">
        <v>18</v>
      </c>
      <c r="G5" s="206"/>
      <c r="H5" s="206"/>
      <c r="I5" s="206"/>
      <c r="J5" s="206"/>
      <c r="K5" s="206"/>
      <c r="L5" s="17"/>
      <c r="M5" s="206"/>
      <c r="N5" s="5"/>
      <c r="O5" s="41" t="s">
        <v>4</v>
      </c>
      <c r="P5" s="41" t="s">
        <v>4</v>
      </c>
      <c r="Q5" s="41" t="s">
        <v>4</v>
      </c>
      <c r="R5" s="41" t="s">
        <v>4</v>
      </c>
      <c r="S5" s="49"/>
      <c r="T5" s="49"/>
      <c r="U5" s="18"/>
      <c r="V5" s="206"/>
      <c r="Y5" s="63"/>
      <c r="Z5" s="64"/>
      <c r="AA5" s="67"/>
      <c r="AB5" s="105" t="s">
        <v>4</v>
      </c>
      <c r="AC5" s="105" t="s">
        <v>4</v>
      </c>
      <c r="AD5" s="106"/>
      <c r="AE5" s="71"/>
      <c r="AI5" s="584"/>
      <c r="AJ5" s="596" t="s">
        <v>72</v>
      </c>
      <c r="AK5" s="594"/>
      <c r="AL5" s="588"/>
      <c r="AM5" s="591"/>
      <c r="AN5" s="588"/>
      <c r="AO5" s="594"/>
    </row>
    <row r="6" spans="1:41" ht="15.95" customHeight="1">
      <c r="A6" s="206"/>
      <c r="B6" s="206"/>
      <c r="C6" s="206"/>
      <c r="D6" s="206"/>
      <c r="E6" s="206"/>
      <c r="F6" s="206"/>
      <c r="G6" s="206"/>
      <c r="H6" s="206"/>
      <c r="I6" s="206"/>
      <c r="J6" s="206"/>
      <c r="K6" s="17"/>
      <c r="L6" s="206"/>
      <c r="M6" s="206"/>
      <c r="N6" s="42" t="s">
        <v>70</v>
      </c>
      <c r="O6" s="26">
        <f>'別添　集計表'!F49</f>
        <v>0</v>
      </c>
      <c r="P6" s="26">
        <f>'別添　集計表'!F70</f>
        <v>0</v>
      </c>
      <c r="Q6" s="25" t="str">
        <f>IF(O6&gt;P6,O6-P6,"")</f>
        <v/>
      </c>
      <c r="R6" s="25" t="str">
        <f>IF(P6&gt;O6,P6-O6,"")</f>
        <v/>
      </c>
      <c r="S6" s="30"/>
      <c r="T6" s="30"/>
      <c r="U6" s="22"/>
      <c r="V6" s="206"/>
      <c r="Y6" s="76"/>
      <c r="Z6" s="76"/>
      <c r="AA6" s="76"/>
      <c r="AB6" s="76"/>
      <c r="AC6" s="76"/>
      <c r="AD6" s="76"/>
      <c r="AE6" s="103"/>
      <c r="AI6" s="585"/>
      <c r="AJ6" s="584"/>
      <c r="AK6" s="595"/>
      <c r="AL6" s="589"/>
      <c r="AM6" s="592"/>
      <c r="AN6" s="589"/>
      <c r="AO6" s="595"/>
    </row>
    <row r="7" spans="1:41" ht="15.95" customHeight="1">
      <c r="A7" s="206"/>
      <c r="B7" s="206"/>
      <c r="C7" s="206"/>
      <c r="D7" s="206"/>
      <c r="E7" s="206"/>
      <c r="F7" s="206"/>
      <c r="G7" s="206"/>
      <c r="H7" s="206"/>
      <c r="I7" s="206"/>
      <c r="J7" s="206"/>
      <c r="K7" s="206"/>
      <c r="L7" s="206"/>
      <c r="M7" s="206"/>
      <c r="N7" s="75"/>
      <c r="O7" s="26"/>
      <c r="P7" s="26"/>
      <c r="Q7" s="26"/>
      <c r="R7" s="26"/>
      <c r="S7" s="30"/>
      <c r="T7" s="30"/>
      <c r="U7" s="22"/>
      <c r="V7" s="206"/>
      <c r="Y7" s="76"/>
      <c r="Z7" s="76"/>
      <c r="AA7" s="76"/>
      <c r="AB7" s="76"/>
      <c r="AC7" s="76"/>
      <c r="AD7" s="76"/>
      <c r="AE7" s="103"/>
      <c r="AI7" s="5"/>
      <c r="AJ7" s="5"/>
      <c r="AK7" s="6"/>
      <c r="AL7" s="107"/>
      <c r="AM7" s="5"/>
      <c r="AN7" s="6"/>
      <c r="AO7" s="6"/>
    </row>
    <row r="8" spans="1:41" ht="15.95" customHeight="1">
      <c r="A8" s="206"/>
      <c r="B8" s="206"/>
      <c r="C8" s="206"/>
      <c r="D8" s="206"/>
      <c r="E8" s="206"/>
      <c r="F8" s="206"/>
      <c r="G8" s="206"/>
      <c r="H8" s="206"/>
      <c r="I8" s="206"/>
      <c r="J8" s="17" t="s">
        <v>114</v>
      </c>
      <c r="K8" s="206"/>
      <c r="L8" s="206"/>
      <c r="M8" s="206"/>
      <c r="N8" s="75" t="s">
        <v>69</v>
      </c>
      <c r="O8" s="26">
        <f>'別添　集計表'!F47</f>
        <v>0</v>
      </c>
      <c r="P8" s="26"/>
      <c r="Q8" s="26" t="str">
        <f>IF(O8&gt;P8,O8-P8,"")</f>
        <v/>
      </c>
      <c r="R8" s="26" t="str">
        <f>IF(P8&gt;O8,P8-O8,"")</f>
        <v/>
      </c>
      <c r="S8" s="30"/>
      <c r="T8" s="30"/>
      <c r="U8" s="22"/>
      <c r="V8" s="206"/>
      <c r="Y8" s="76"/>
      <c r="Z8" s="76"/>
      <c r="AA8" s="76"/>
      <c r="AB8" s="76"/>
      <c r="AC8" s="76"/>
      <c r="AD8" s="76"/>
      <c r="AE8" s="103"/>
      <c r="AI8" s="19"/>
      <c r="AJ8" s="19"/>
      <c r="AK8" s="19"/>
      <c r="AL8" s="19"/>
      <c r="AM8" s="19"/>
      <c r="AN8" s="19"/>
      <c r="AO8" s="20"/>
    </row>
    <row r="9" spans="1:41" ht="15.95" customHeight="1">
      <c r="A9" s="206"/>
      <c r="B9" s="206"/>
      <c r="C9" s="206"/>
      <c r="D9" s="206"/>
      <c r="E9" s="206"/>
      <c r="F9" s="206"/>
      <c r="G9" s="206"/>
      <c r="H9" s="206"/>
      <c r="I9" s="206"/>
      <c r="J9" s="206"/>
      <c r="K9" s="206"/>
      <c r="L9" s="206"/>
      <c r="M9" s="206"/>
      <c r="N9" s="77"/>
      <c r="O9" s="36"/>
      <c r="P9" s="36"/>
      <c r="Q9" s="36"/>
      <c r="R9" s="36"/>
      <c r="S9" s="30"/>
      <c r="T9" s="30"/>
      <c r="U9" s="22"/>
      <c r="V9" s="206"/>
      <c r="Y9" s="76"/>
      <c r="Z9" s="76"/>
      <c r="AA9" s="76"/>
      <c r="AB9" s="76"/>
      <c r="AC9" s="76"/>
      <c r="AD9" s="76"/>
      <c r="AE9" s="103"/>
      <c r="AI9" s="19"/>
      <c r="AJ9" s="19"/>
      <c r="AK9" s="19"/>
      <c r="AL9" s="19"/>
      <c r="AM9" s="19"/>
      <c r="AN9" s="19"/>
      <c r="AO9" s="20"/>
    </row>
    <row r="10" spans="1:41" ht="15.95" customHeight="1">
      <c r="A10" s="206"/>
      <c r="B10" s="206" t="s">
        <v>24</v>
      </c>
      <c r="C10" s="206"/>
      <c r="D10" s="206"/>
      <c r="E10" s="206"/>
      <c r="F10" s="206"/>
      <c r="G10" s="206"/>
      <c r="H10" s="206"/>
      <c r="I10" s="206"/>
      <c r="J10" s="206"/>
      <c r="K10" s="206"/>
      <c r="L10" s="206"/>
      <c r="M10" s="206"/>
      <c r="N10" s="78"/>
      <c r="O10" s="37"/>
      <c r="P10" s="37"/>
      <c r="Q10" s="37"/>
      <c r="R10" s="37"/>
      <c r="S10" s="49"/>
      <c r="T10" s="49"/>
      <c r="U10" s="18"/>
      <c r="V10" s="206"/>
      <c r="Y10" s="76"/>
      <c r="Z10" s="76"/>
      <c r="AA10" s="76"/>
      <c r="AB10" s="76"/>
      <c r="AC10" s="76"/>
      <c r="AD10" s="76"/>
      <c r="AE10" s="103"/>
      <c r="AI10" s="19"/>
      <c r="AJ10" s="19"/>
      <c r="AK10" s="19"/>
      <c r="AL10" s="19"/>
      <c r="AM10" s="19"/>
      <c r="AN10" s="19"/>
      <c r="AO10" s="20"/>
    </row>
    <row r="11" spans="1:41" ht="15.95" customHeight="1">
      <c r="A11" s="206"/>
      <c r="B11" s="206" t="s">
        <v>107</v>
      </c>
      <c r="C11" s="206"/>
      <c r="D11" s="206"/>
      <c r="E11" s="206"/>
      <c r="F11" s="206"/>
      <c r="G11" s="206"/>
      <c r="H11" s="206"/>
      <c r="I11" s="206"/>
      <c r="J11" s="206"/>
      <c r="K11" s="206"/>
      <c r="L11" s="206"/>
      <c r="M11" s="206"/>
      <c r="N11" s="79" t="s">
        <v>7</v>
      </c>
      <c r="O11" s="80">
        <f>O6+O8</f>
        <v>0</v>
      </c>
      <c r="P11" s="80">
        <f>SUM(P6:P8)</f>
        <v>0</v>
      </c>
      <c r="Q11" s="80">
        <f>IF(O11&gt;P11,O11-P11,0)</f>
        <v>0</v>
      </c>
      <c r="R11" s="80">
        <f>IF(P11&gt;O11,P11-O11,0)</f>
        <v>0</v>
      </c>
      <c r="S11" s="51"/>
      <c r="T11" s="51"/>
      <c r="U11" s="207"/>
      <c r="V11" s="206"/>
      <c r="Y11" s="76"/>
      <c r="Z11" s="64"/>
      <c r="AA11" s="67"/>
      <c r="AB11" s="108"/>
      <c r="AC11" s="108"/>
      <c r="AD11" s="64"/>
      <c r="AE11" s="71"/>
      <c r="AI11" s="19"/>
      <c r="AJ11" s="19"/>
      <c r="AK11" s="19"/>
      <c r="AL11" s="19"/>
      <c r="AM11" s="19"/>
      <c r="AN11" s="19"/>
      <c r="AO11" s="20"/>
    </row>
    <row r="12" spans="1:41" ht="15.95" customHeight="1">
      <c r="A12" s="206"/>
      <c r="B12" s="206"/>
      <c r="C12" s="206"/>
      <c r="D12" s="206"/>
      <c r="E12" s="206"/>
      <c r="F12" s="206"/>
      <c r="G12" s="206"/>
      <c r="H12" s="206"/>
      <c r="I12" s="206"/>
      <c r="J12" s="206"/>
      <c r="K12" s="206"/>
      <c r="L12" s="206"/>
      <c r="M12" s="206"/>
      <c r="N12" s="206"/>
      <c r="O12" s="38"/>
      <c r="P12" s="38"/>
      <c r="Q12" s="38"/>
      <c r="R12" s="38"/>
      <c r="S12" s="30"/>
      <c r="T12" s="30"/>
      <c r="U12" s="30"/>
      <c r="V12" s="206"/>
      <c r="Y12" s="76"/>
      <c r="Z12" s="64"/>
      <c r="AA12" s="67"/>
      <c r="AB12" s="108"/>
      <c r="AC12" s="108"/>
      <c r="AD12" s="64"/>
      <c r="AE12" s="71"/>
      <c r="AI12" s="19"/>
      <c r="AJ12" s="19"/>
      <c r="AK12" s="19"/>
      <c r="AL12" s="19"/>
      <c r="AM12" s="19"/>
      <c r="AN12" s="19"/>
      <c r="AO12" s="20"/>
    </row>
    <row r="13" spans="1:41" ht="15.95" customHeight="1">
      <c r="A13" s="206"/>
      <c r="B13" s="206"/>
      <c r="C13" s="206"/>
      <c r="D13" s="206"/>
      <c r="E13" s="206"/>
      <c r="F13" s="206"/>
      <c r="G13" s="206"/>
      <c r="H13" s="206"/>
      <c r="I13" s="206"/>
      <c r="J13" s="206"/>
      <c r="K13" s="206"/>
      <c r="L13" s="206"/>
      <c r="M13" s="206" t="s">
        <v>9</v>
      </c>
      <c r="N13" s="206"/>
      <c r="O13" s="38"/>
      <c r="P13" s="38"/>
      <c r="Q13" s="38"/>
      <c r="R13" s="38"/>
      <c r="S13" s="30"/>
      <c r="T13" s="30"/>
      <c r="U13" s="30"/>
      <c r="V13" s="206"/>
      <c r="Y13" s="26"/>
      <c r="Z13" s="64"/>
      <c r="AA13" s="67"/>
      <c r="AB13" s="108"/>
      <c r="AC13" s="108"/>
      <c r="AD13" s="64"/>
      <c r="AE13" s="71"/>
      <c r="AI13" s="19"/>
      <c r="AJ13" s="19"/>
      <c r="AK13" s="19"/>
      <c r="AL13" s="19"/>
      <c r="AM13" s="19"/>
      <c r="AN13" s="19"/>
      <c r="AO13" s="20"/>
    </row>
    <row r="14" spans="1:41" ht="15.95" customHeight="1">
      <c r="A14" s="206"/>
      <c r="B14" s="206"/>
      <c r="C14" s="206"/>
      <c r="D14" s="206"/>
      <c r="E14" s="206" t="s">
        <v>8</v>
      </c>
      <c r="F14" s="206"/>
      <c r="G14" s="206"/>
      <c r="H14" s="206"/>
      <c r="I14" s="206"/>
      <c r="J14" s="206"/>
      <c r="K14" s="206"/>
      <c r="L14" s="206"/>
      <c r="M14" s="206"/>
      <c r="N14" s="81"/>
      <c r="O14" s="82"/>
      <c r="P14" s="82"/>
      <c r="Q14" s="83" t="s">
        <v>5</v>
      </c>
      <c r="R14" s="84"/>
      <c r="S14" s="81"/>
      <c r="T14" s="85"/>
      <c r="U14" s="86"/>
      <c r="V14" s="206"/>
      <c r="Y14" s="76"/>
      <c r="Z14" s="64"/>
      <c r="AA14" s="67"/>
      <c r="AB14" s="108"/>
      <c r="AC14" s="108"/>
      <c r="AD14" s="64"/>
      <c r="AE14" s="71"/>
      <c r="AI14" s="19"/>
      <c r="AJ14" s="19"/>
      <c r="AK14" s="19"/>
      <c r="AL14" s="19"/>
      <c r="AM14" s="19"/>
      <c r="AN14" s="19"/>
      <c r="AO14" s="20"/>
    </row>
    <row r="15" spans="1:41" ht="15.95" customHeight="1">
      <c r="A15" s="206"/>
      <c r="B15" s="206"/>
      <c r="C15" s="206"/>
      <c r="D15" s="206"/>
      <c r="E15" s="206" t="s">
        <v>66</v>
      </c>
      <c r="F15" s="206"/>
      <c r="G15" s="586" t="str">
        <f>IF(様式Ⅲー３!F14="","",様式Ⅲー３!F14)</f>
        <v>（コンソーシアム名）</v>
      </c>
      <c r="H15" s="586"/>
      <c r="I15" s="586"/>
      <c r="J15" s="586"/>
      <c r="K15" s="206"/>
      <c r="L15" s="206"/>
      <c r="M15" s="206"/>
      <c r="N15" s="87" t="s">
        <v>10</v>
      </c>
      <c r="O15" s="88" t="s">
        <v>11</v>
      </c>
      <c r="P15" s="88" t="s">
        <v>12</v>
      </c>
      <c r="Q15" s="89" t="s">
        <v>1</v>
      </c>
      <c r="R15" s="89" t="s">
        <v>2</v>
      </c>
      <c r="S15" s="90" t="s">
        <v>6</v>
      </c>
      <c r="T15" s="91"/>
      <c r="U15" s="92"/>
      <c r="V15" s="206"/>
      <c r="Y15" s="76"/>
      <c r="Z15" s="64"/>
      <c r="AA15" s="67"/>
      <c r="AB15" s="108"/>
      <c r="AC15" s="108"/>
      <c r="AD15" s="64"/>
      <c r="AE15" s="71"/>
      <c r="AI15" s="19"/>
      <c r="AJ15" s="19"/>
      <c r="AK15" s="19"/>
      <c r="AL15" s="19"/>
      <c r="AM15" s="19"/>
      <c r="AN15" s="19"/>
      <c r="AO15" s="20"/>
    </row>
    <row r="16" spans="1:41" ht="15.95" customHeight="1">
      <c r="A16" s="206"/>
      <c r="B16" s="206"/>
      <c r="C16" s="206"/>
      <c r="D16" s="206"/>
      <c r="E16" s="206"/>
      <c r="F16" s="206"/>
      <c r="G16" s="586"/>
      <c r="H16" s="586"/>
      <c r="I16" s="586"/>
      <c r="J16" s="586"/>
      <c r="K16" s="206"/>
      <c r="L16" s="206"/>
      <c r="M16" s="206"/>
      <c r="N16" s="93"/>
      <c r="O16" s="160" t="s">
        <v>4</v>
      </c>
      <c r="P16" s="94" t="s">
        <v>4</v>
      </c>
      <c r="Q16" s="94" t="s">
        <v>4</v>
      </c>
      <c r="R16" s="94" t="s">
        <v>4</v>
      </c>
      <c r="S16" s="52"/>
      <c r="T16" s="43"/>
      <c r="U16" s="53"/>
      <c r="V16" s="206"/>
      <c r="Y16" s="76"/>
      <c r="Z16" s="64"/>
      <c r="AA16" s="67"/>
      <c r="AB16" s="108"/>
      <c r="AC16" s="108"/>
      <c r="AD16" s="64"/>
      <c r="AE16" s="71"/>
      <c r="AI16" s="19"/>
      <c r="AJ16" s="19"/>
      <c r="AK16" s="19"/>
      <c r="AL16" s="19"/>
      <c r="AM16" s="19"/>
      <c r="AN16" s="19"/>
      <c r="AO16" s="20"/>
    </row>
    <row r="17" spans="1:41" ht="15.95" customHeight="1">
      <c r="A17" s="206"/>
      <c r="B17" s="206"/>
      <c r="C17" s="206"/>
      <c r="D17" s="206"/>
      <c r="E17" s="206" t="s">
        <v>24</v>
      </c>
      <c r="F17" s="206"/>
      <c r="G17" s="206"/>
      <c r="H17" s="206"/>
      <c r="I17" s="206"/>
      <c r="J17" s="206"/>
      <c r="K17" s="206"/>
      <c r="L17" s="206"/>
      <c r="M17" s="206"/>
      <c r="N17" s="95" t="s">
        <v>68</v>
      </c>
      <c r="O17" s="161">
        <f>SUM(O19:O27)</f>
        <v>0</v>
      </c>
      <c r="P17" s="246">
        <f>SUM(P19:P27)</f>
        <v>0</v>
      </c>
      <c r="Q17" s="26" t="str">
        <f>IF(O17&gt;P17,O17-P17,"")</f>
        <v/>
      </c>
      <c r="R17" s="26" t="str">
        <f>IF(P17&gt;O17,P17-O17,"")</f>
        <v/>
      </c>
      <c r="S17" s="54"/>
      <c r="T17" s="44"/>
      <c r="U17" s="55"/>
      <c r="V17" s="206"/>
      <c r="Y17" s="76"/>
      <c r="Z17" s="64"/>
      <c r="AA17" s="67"/>
      <c r="AB17" s="108"/>
      <c r="AC17" s="108"/>
      <c r="AD17" s="64"/>
      <c r="AE17" s="71"/>
      <c r="AI17" s="19"/>
      <c r="AJ17" s="19"/>
      <c r="AK17" s="19"/>
      <c r="AL17" s="19"/>
      <c r="AM17" s="19"/>
      <c r="AN17" s="19"/>
      <c r="AO17" s="20"/>
    </row>
    <row r="18" spans="1:41" ht="15.95" customHeight="1">
      <c r="A18" s="206"/>
      <c r="B18" s="206"/>
      <c r="C18" s="206"/>
      <c r="D18" s="206"/>
      <c r="E18" s="206"/>
      <c r="F18" s="206"/>
      <c r="G18" s="206"/>
      <c r="H18" s="206"/>
      <c r="I18" s="206"/>
      <c r="J18" s="206"/>
      <c r="K18" s="206"/>
      <c r="L18" s="206"/>
      <c r="M18" s="206"/>
      <c r="N18" s="96"/>
      <c r="O18" s="162"/>
      <c r="P18" s="26"/>
      <c r="Q18" s="26"/>
      <c r="R18" s="26"/>
      <c r="S18" s="54"/>
      <c r="T18" s="44"/>
      <c r="U18" s="55"/>
      <c r="V18" s="206"/>
      <c r="Y18" s="76"/>
      <c r="Z18" s="64"/>
      <c r="AA18" s="67"/>
      <c r="AB18" s="108"/>
      <c r="AC18" s="108"/>
      <c r="AD18" s="64"/>
      <c r="AE18" s="71"/>
      <c r="AI18" s="19"/>
      <c r="AJ18" s="19"/>
      <c r="AK18" s="19"/>
      <c r="AL18" s="19"/>
      <c r="AM18" s="19"/>
      <c r="AN18" s="19"/>
      <c r="AO18" s="20"/>
    </row>
    <row r="19" spans="1:41" ht="15.95" customHeight="1">
      <c r="A19" s="206"/>
      <c r="B19" s="206"/>
      <c r="C19" s="209"/>
      <c r="D19" s="209"/>
      <c r="E19" s="206" t="s">
        <v>77</v>
      </c>
      <c r="F19" s="206"/>
      <c r="G19" s="206"/>
      <c r="H19" s="206"/>
      <c r="I19" s="17"/>
      <c r="J19" s="208" t="s">
        <v>75</v>
      </c>
      <c r="K19" s="206"/>
      <c r="L19" s="206"/>
      <c r="M19" s="206"/>
      <c r="N19" s="96" t="s">
        <v>79</v>
      </c>
      <c r="O19" s="162">
        <f>'別添　集計表'!F13</f>
        <v>0</v>
      </c>
      <c r="P19" s="26">
        <f>'別添　集計表'!F58</f>
        <v>0</v>
      </c>
      <c r="Q19" s="26" t="str">
        <f>IF(O19&gt;P19,O19-P19,"")</f>
        <v/>
      </c>
      <c r="R19" s="26" t="str">
        <f>IF(P19&gt;O19,P19-O19,"")</f>
        <v/>
      </c>
      <c r="S19" s="116"/>
      <c r="T19" s="44"/>
      <c r="U19" s="22"/>
      <c r="V19" s="206"/>
      <c r="Y19" s="76"/>
      <c r="Z19" s="64"/>
      <c r="AA19" s="67"/>
      <c r="AB19" s="108"/>
      <c r="AC19" s="108"/>
      <c r="AD19" s="64"/>
      <c r="AE19" s="71"/>
      <c r="AI19" s="19"/>
      <c r="AJ19" s="19"/>
      <c r="AK19" s="19"/>
      <c r="AL19" s="19"/>
      <c r="AM19" s="19"/>
      <c r="AN19" s="19"/>
      <c r="AO19" s="20"/>
    </row>
    <row r="20" spans="1:41" ht="15.95" customHeight="1">
      <c r="A20" s="206"/>
      <c r="B20" s="209"/>
      <c r="C20" s="209"/>
      <c r="D20" s="209"/>
      <c r="E20" s="209"/>
      <c r="F20" s="209"/>
      <c r="G20" s="209"/>
      <c r="H20" s="209"/>
      <c r="I20" s="209"/>
      <c r="J20" s="209"/>
      <c r="K20" s="206"/>
      <c r="L20" s="206"/>
      <c r="M20" s="206"/>
      <c r="N20" s="96"/>
      <c r="O20" s="162"/>
      <c r="P20" s="26"/>
      <c r="Q20" s="26"/>
      <c r="R20" s="26"/>
      <c r="S20" s="116"/>
      <c r="T20" s="44"/>
      <c r="U20" s="22"/>
      <c r="V20" s="206"/>
      <c r="Y20" s="76"/>
      <c r="Z20" s="64"/>
      <c r="AA20" s="67"/>
      <c r="AB20" s="108"/>
      <c r="AC20" s="108"/>
      <c r="AD20" s="64"/>
      <c r="AE20" s="71"/>
      <c r="AI20" s="19"/>
      <c r="AJ20" s="19"/>
      <c r="AK20" s="20"/>
      <c r="AL20" s="109"/>
      <c r="AM20" s="19"/>
      <c r="AN20" s="20"/>
      <c r="AO20" s="20"/>
    </row>
    <row r="21" spans="1:41" ht="15.95" customHeight="1">
      <c r="A21" s="206"/>
      <c r="B21" s="206"/>
      <c r="C21" s="137"/>
      <c r="D21" s="137"/>
      <c r="E21" s="137"/>
      <c r="F21" s="137"/>
      <c r="G21" s="137"/>
      <c r="H21" s="137"/>
      <c r="I21" s="137"/>
      <c r="J21" s="137"/>
      <c r="K21" s="206"/>
      <c r="L21" s="206"/>
      <c r="M21" s="206"/>
      <c r="N21" s="96" t="s">
        <v>80</v>
      </c>
      <c r="O21" s="162">
        <f>'別添　集計表'!F17</f>
        <v>0</v>
      </c>
      <c r="P21" s="26">
        <f>'別添　集計表'!F60</f>
        <v>0</v>
      </c>
      <c r="Q21" s="26" t="str">
        <f>IF(O21&gt;P21,O21-P21,"")</f>
        <v/>
      </c>
      <c r="R21" s="26" t="str">
        <f>IF(P21&gt;O21,P21-O21,"")</f>
        <v/>
      </c>
      <c r="S21" s="30"/>
      <c r="T21" s="30"/>
      <c r="U21" s="22"/>
      <c r="V21" s="206"/>
      <c r="Y21" s="76"/>
      <c r="Z21" s="64"/>
      <c r="AA21" s="67"/>
      <c r="AB21" s="108"/>
      <c r="AC21" s="108"/>
      <c r="AD21" s="64"/>
      <c r="AE21" s="71"/>
      <c r="AI21" s="19"/>
      <c r="AJ21" s="19"/>
      <c r="AK21" s="20"/>
      <c r="AL21" s="109"/>
      <c r="AM21" s="19"/>
      <c r="AN21" s="20"/>
      <c r="AO21" s="20"/>
    </row>
    <row r="22" spans="1:41" ht="15.95" customHeight="1">
      <c r="A22" s="206"/>
      <c r="B22" s="599" t="s">
        <v>119</v>
      </c>
      <c r="C22" s="599"/>
      <c r="D22" s="599"/>
      <c r="E22" s="599"/>
      <c r="F22" s="599"/>
      <c r="G22" s="599"/>
      <c r="H22" s="599"/>
      <c r="I22" s="599"/>
      <c r="J22" s="599"/>
      <c r="K22" s="206"/>
      <c r="L22" s="206"/>
      <c r="M22" s="206"/>
      <c r="N22" s="117"/>
      <c r="O22" s="162"/>
      <c r="P22" s="26"/>
      <c r="Q22" s="26"/>
      <c r="R22" s="26"/>
      <c r="S22" s="30"/>
      <c r="T22" s="30"/>
      <c r="U22" s="22"/>
      <c r="V22" s="206"/>
      <c r="Y22" s="76"/>
      <c r="Z22" s="64"/>
      <c r="AA22" s="67"/>
      <c r="AB22" s="108"/>
      <c r="AC22" s="108"/>
      <c r="AD22" s="64"/>
      <c r="AE22" s="71"/>
      <c r="AI22" s="19"/>
      <c r="AJ22" s="19"/>
      <c r="AK22" s="20"/>
      <c r="AL22" s="109"/>
      <c r="AM22" s="19"/>
      <c r="AN22" s="20"/>
      <c r="AO22" s="20"/>
    </row>
    <row r="23" spans="1:41" ht="15.95" customHeight="1">
      <c r="A23" s="206"/>
      <c r="B23" s="599"/>
      <c r="C23" s="599"/>
      <c r="D23" s="599"/>
      <c r="E23" s="599"/>
      <c r="F23" s="599"/>
      <c r="G23" s="599"/>
      <c r="H23" s="599"/>
      <c r="I23" s="599"/>
      <c r="J23" s="599"/>
      <c r="K23" s="206"/>
      <c r="L23" s="206"/>
      <c r="M23" s="30"/>
      <c r="N23" s="118" t="s">
        <v>81</v>
      </c>
      <c r="O23" s="162">
        <f>'別添　集計表'!F21</f>
        <v>0</v>
      </c>
      <c r="P23" s="26">
        <f>'別添　集計表'!F62</f>
        <v>0</v>
      </c>
      <c r="Q23" s="35" t="str">
        <f>IF(O23&gt;P23,O23-P23,"")</f>
        <v/>
      </c>
      <c r="R23" s="35" t="str">
        <f>IF(P23&gt;O23,P23-O23,"")</f>
        <v/>
      </c>
      <c r="S23" s="119"/>
      <c r="T23" s="30"/>
      <c r="U23" s="22"/>
      <c r="V23" s="206"/>
      <c r="Y23" s="76"/>
      <c r="Z23" s="64"/>
      <c r="AA23" s="67"/>
      <c r="AB23" s="108"/>
      <c r="AC23" s="108"/>
      <c r="AD23" s="64"/>
      <c r="AE23" s="71"/>
      <c r="AI23" s="19"/>
      <c r="AJ23" s="19"/>
      <c r="AK23" s="20"/>
      <c r="AL23" s="109"/>
      <c r="AM23" s="19"/>
      <c r="AN23" s="20"/>
      <c r="AO23" s="20"/>
    </row>
    <row r="24" spans="1:41" ht="25.5" customHeight="1">
      <c r="A24" s="206"/>
      <c r="B24" s="599"/>
      <c r="C24" s="599"/>
      <c r="D24" s="599"/>
      <c r="E24" s="599"/>
      <c r="F24" s="599"/>
      <c r="G24" s="599"/>
      <c r="H24" s="599"/>
      <c r="I24" s="599"/>
      <c r="J24" s="599"/>
      <c r="K24" s="206"/>
      <c r="L24" s="206"/>
      <c r="M24" s="30"/>
      <c r="N24" s="96"/>
      <c r="O24" s="163"/>
      <c r="P24" s="96"/>
      <c r="Q24" s="96"/>
      <c r="R24" s="96"/>
      <c r="S24" s="30"/>
      <c r="T24" s="30"/>
      <c r="U24" s="22"/>
      <c r="V24" s="206"/>
      <c r="Y24" s="76"/>
      <c r="Z24" s="64"/>
      <c r="AA24" s="67"/>
      <c r="AB24" s="108"/>
      <c r="AC24" s="108"/>
      <c r="AD24" s="64"/>
      <c r="AE24" s="71"/>
      <c r="AI24" s="19"/>
      <c r="AJ24" s="19"/>
      <c r="AK24" s="20"/>
      <c r="AL24" s="109"/>
      <c r="AM24" s="19"/>
      <c r="AN24" s="20"/>
      <c r="AO24" s="20"/>
    </row>
    <row r="25" spans="1:41" ht="15.95" customHeight="1">
      <c r="A25" s="206"/>
      <c r="B25" s="209"/>
      <c r="C25" s="209"/>
      <c r="D25" s="209"/>
      <c r="E25" s="209"/>
      <c r="F25" s="209"/>
      <c r="G25" s="209"/>
      <c r="H25" s="209"/>
      <c r="I25" s="209"/>
      <c r="J25" s="209"/>
      <c r="K25" s="206"/>
      <c r="L25" s="206"/>
      <c r="M25" s="206"/>
      <c r="N25" s="96" t="s">
        <v>82</v>
      </c>
      <c r="O25" s="164">
        <f>'別添　集計表'!F26</f>
        <v>0</v>
      </c>
      <c r="P25" s="159">
        <f>'別添　集計表'!F64</f>
        <v>0</v>
      </c>
      <c r="Q25" s="96" t="str">
        <f>IF(O25&gt;P25,O25-P25,"")</f>
        <v/>
      </c>
      <c r="R25" s="96" t="str">
        <f>IF(P25&gt;O25,P25-O25,"")</f>
        <v/>
      </c>
      <c r="S25" s="608" t="s">
        <v>83</v>
      </c>
      <c r="T25" s="608"/>
      <c r="U25" s="22"/>
      <c r="V25" s="206"/>
      <c r="Y25" s="76"/>
      <c r="Z25" s="64"/>
      <c r="AA25" s="67"/>
      <c r="AB25" s="108"/>
      <c r="AC25" s="108"/>
      <c r="AD25" s="64"/>
      <c r="AE25" s="71"/>
      <c r="AI25" s="19"/>
      <c r="AJ25" s="19"/>
      <c r="AK25" s="20"/>
      <c r="AL25" s="109"/>
      <c r="AM25" s="19"/>
      <c r="AN25" s="20"/>
      <c r="AO25" s="20"/>
    </row>
    <row r="26" spans="1:41" ht="15.95" customHeight="1">
      <c r="A26" s="206"/>
      <c r="B26" s="206"/>
      <c r="C26" s="206"/>
      <c r="D26" s="206"/>
      <c r="E26" s="206"/>
      <c r="F26" s="206"/>
      <c r="G26" s="206"/>
      <c r="H26" s="206"/>
      <c r="I26" s="206"/>
      <c r="J26" s="206"/>
      <c r="K26" s="206"/>
      <c r="L26" s="206"/>
      <c r="M26" s="206"/>
      <c r="N26" s="96"/>
      <c r="O26" s="163"/>
      <c r="P26" s="96"/>
      <c r="Q26" s="96"/>
      <c r="R26" s="96"/>
      <c r="S26" s="30"/>
      <c r="T26" s="202">
        <f>'別添　集計表'!F38</f>
        <v>0</v>
      </c>
      <c r="U26" s="22" t="s">
        <v>59</v>
      </c>
      <c r="V26" s="206"/>
      <c r="Y26" s="76"/>
      <c r="Z26" s="64"/>
      <c r="AA26" s="67"/>
      <c r="AB26" s="108"/>
      <c r="AC26" s="108"/>
      <c r="AD26" s="64"/>
      <c r="AE26" s="71"/>
      <c r="AI26" s="19"/>
      <c r="AJ26" s="19"/>
      <c r="AK26" s="20"/>
      <c r="AL26" s="109"/>
      <c r="AM26" s="19"/>
      <c r="AN26" s="20"/>
      <c r="AO26" s="20"/>
    </row>
    <row r="27" spans="1:41" ht="15.95" customHeight="1">
      <c r="A27" s="206"/>
      <c r="B27" s="206" t="s">
        <v>21</v>
      </c>
      <c r="C27" s="206"/>
      <c r="D27" s="206"/>
      <c r="E27" s="206"/>
      <c r="F27" s="206"/>
      <c r="G27" s="206"/>
      <c r="H27" s="206"/>
      <c r="I27" s="206"/>
      <c r="J27" s="206"/>
      <c r="K27" s="206"/>
      <c r="L27" s="206"/>
      <c r="M27" s="206"/>
      <c r="N27" s="96"/>
      <c r="O27" s="163"/>
      <c r="P27" s="96"/>
      <c r="Q27" s="96"/>
      <c r="R27" s="96"/>
      <c r="S27" s="30"/>
      <c r="T27" s="30"/>
      <c r="U27" s="22"/>
      <c r="V27" s="206"/>
      <c r="Y27" s="76"/>
      <c r="Z27" s="64"/>
      <c r="AA27" s="67"/>
      <c r="AB27" s="108"/>
      <c r="AC27" s="108"/>
      <c r="AD27" s="64"/>
      <c r="AE27" s="71"/>
      <c r="AI27" s="19"/>
      <c r="AJ27" s="19"/>
      <c r="AK27" s="20"/>
      <c r="AL27" s="109"/>
      <c r="AM27" s="19"/>
      <c r="AN27" s="20"/>
      <c r="AO27" s="20"/>
    </row>
    <row r="28" spans="1:41" ht="15.95" customHeight="1">
      <c r="A28" s="206"/>
      <c r="B28" s="27" t="s">
        <v>25</v>
      </c>
      <c r="C28" s="206"/>
      <c r="D28" s="206"/>
      <c r="E28" s="206"/>
      <c r="F28" s="206"/>
      <c r="G28" s="206"/>
      <c r="H28" s="206"/>
      <c r="I28" s="206"/>
      <c r="J28" s="206"/>
      <c r="K28" s="206"/>
      <c r="L28" s="206"/>
      <c r="M28" s="206"/>
      <c r="N28" s="95" t="s">
        <v>84</v>
      </c>
      <c r="O28" s="164">
        <f>'別添　集計表'!F41</f>
        <v>0</v>
      </c>
      <c r="P28" s="159">
        <f>'別添　集計表'!F66</f>
        <v>0</v>
      </c>
      <c r="Q28" s="35" t="str">
        <f>IF(O28&gt;P28,O28-P28,"")</f>
        <v/>
      </c>
      <c r="R28" s="35" t="str">
        <f>IF(P28&gt;O28,P28-O28,"")</f>
        <v/>
      </c>
      <c r="S28" s="30" t="s">
        <v>108</v>
      </c>
      <c r="T28" s="30"/>
      <c r="U28" s="22"/>
      <c r="V28" s="206"/>
      <c r="Y28" s="76"/>
      <c r="Z28" s="64"/>
      <c r="AA28" s="67"/>
      <c r="AB28" s="108"/>
      <c r="AC28" s="108"/>
      <c r="AD28" s="64"/>
      <c r="AE28" s="71"/>
      <c r="AI28" s="19"/>
      <c r="AJ28" s="19"/>
      <c r="AK28" s="20"/>
      <c r="AL28" s="109"/>
      <c r="AM28" s="19"/>
      <c r="AN28" s="20"/>
      <c r="AO28" s="20"/>
    </row>
    <row r="29" spans="1:41" ht="15.95" customHeight="1">
      <c r="A29" s="206"/>
      <c r="B29" s="609" t="str">
        <f>IF(様式Ⅲー３!B29="","",様式Ⅲー３!B29)</f>
        <v/>
      </c>
      <c r="C29" s="609"/>
      <c r="D29" s="609"/>
      <c r="E29" s="609"/>
      <c r="F29" s="609"/>
      <c r="G29" s="609"/>
      <c r="H29" s="609"/>
      <c r="I29" s="609"/>
      <c r="J29" s="609"/>
      <c r="K29" s="206"/>
      <c r="L29" s="206"/>
      <c r="M29" s="206"/>
      <c r="N29" s="242"/>
      <c r="O29" s="165"/>
      <c r="P29" s="165"/>
      <c r="Q29" s="165"/>
      <c r="R29" s="165"/>
      <c r="S29" s="610" t="str">
        <f>IF(OR(O28="",O28=0),"",IF(O17*0.3&gt;O28,"","直接経費の30％以上です。"))</f>
        <v/>
      </c>
      <c r="T29" s="611"/>
      <c r="U29" s="612"/>
      <c r="V29" s="206"/>
      <c r="Y29" s="76"/>
      <c r="Z29" s="64"/>
      <c r="AA29" s="67"/>
      <c r="AB29" s="108"/>
      <c r="AC29" s="108"/>
      <c r="AD29" s="64"/>
      <c r="AE29" s="71"/>
      <c r="AI29" s="19"/>
      <c r="AJ29" s="19"/>
      <c r="AK29" s="20"/>
      <c r="AL29" s="109"/>
      <c r="AM29" s="19"/>
      <c r="AN29" s="20"/>
      <c r="AO29" s="20"/>
    </row>
    <row r="30" spans="1:41" ht="15.95" customHeight="1">
      <c r="A30" s="206"/>
      <c r="B30" s="609"/>
      <c r="C30" s="609"/>
      <c r="D30" s="609"/>
      <c r="E30" s="609"/>
      <c r="F30" s="609"/>
      <c r="G30" s="609"/>
      <c r="H30" s="609"/>
      <c r="I30" s="609"/>
      <c r="J30" s="609"/>
      <c r="K30" s="206"/>
      <c r="L30" s="206"/>
      <c r="M30" s="206"/>
      <c r="N30" s="243"/>
      <c r="O30" s="165"/>
      <c r="P30" s="165"/>
      <c r="Q30" s="165"/>
      <c r="R30" s="165"/>
      <c r="S30" s="244"/>
      <c r="T30" s="214"/>
      <c r="U30" s="245"/>
      <c r="V30" s="206"/>
      <c r="Y30" s="76"/>
      <c r="Z30" s="64"/>
      <c r="AA30" s="67"/>
      <c r="AB30" s="108"/>
      <c r="AC30" s="108"/>
      <c r="AD30" s="64"/>
      <c r="AE30" s="71"/>
      <c r="AI30" s="19"/>
      <c r="AJ30" s="19"/>
      <c r="AK30" s="20"/>
      <c r="AL30" s="109"/>
      <c r="AM30" s="19"/>
      <c r="AN30" s="20"/>
      <c r="AO30" s="20"/>
    </row>
    <row r="31" spans="1:41" ht="15.95" customHeight="1">
      <c r="A31" s="206"/>
      <c r="B31" s="206"/>
      <c r="C31" s="206"/>
      <c r="D31" s="206"/>
      <c r="E31" s="206"/>
      <c r="F31" s="206"/>
      <c r="G31" s="206"/>
      <c r="H31" s="206"/>
      <c r="I31" s="206"/>
      <c r="J31" s="206"/>
      <c r="K31" s="206"/>
      <c r="L31" s="206"/>
      <c r="M31" s="206"/>
      <c r="N31" s="213" t="str">
        <f>IF('別添　集計表'!$A$43="","",'別添　集計表'!$A$43)</f>
        <v/>
      </c>
      <c r="O31" s="164">
        <f>'別添　集計表'!F43</f>
        <v>0</v>
      </c>
      <c r="P31" s="159">
        <f>'別添　集計表'!F68</f>
        <v>0</v>
      </c>
      <c r="Q31" s="212" t="str">
        <f t="shared" ref="Q31" si="0">IF(O31&gt;P31,O31-P31,"")</f>
        <v/>
      </c>
      <c r="R31" s="212" t="str">
        <f t="shared" ref="R31" si="1">IF(P31&gt;O31,P31-O31,"")</f>
        <v/>
      </c>
      <c r="S31" s="601" t="str">
        <f>IF(N31="","","研究管理運営機関の直接経費10％以内")</f>
        <v/>
      </c>
      <c r="T31" s="602"/>
      <c r="U31" s="603"/>
      <c r="V31" s="206"/>
      <c r="Y31" s="76"/>
      <c r="Z31" s="64"/>
      <c r="AA31" s="67"/>
      <c r="AB31" s="108"/>
      <c r="AC31" s="108"/>
      <c r="AD31" s="64"/>
      <c r="AE31" s="71"/>
      <c r="AI31" s="19"/>
      <c r="AJ31" s="19"/>
      <c r="AK31" s="20"/>
      <c r="AL31" s="109"/>
      <c r="AM31" s="19"/>
      <c r="AN31" s="20"/>
      <c r="AO31" s="20"/>
    </row>
    <row r="32" spans="1:41" ht="15" customHeight="1">
      <c r="A32" s="206"/>
      <c r="B32" s="27" t="s">
        <v>13</v>
      </c>
      <c r="C32" s="206"/>
      <c r="D32" s="206"/>
      <c r="E32" s="206"/>
      <c r="F32" s="206"/>
      <c r="G32" s="206"/>
      <c r="H32" s="206"/>
      <c r="I32" s="206"/>
      <c r="J32" s="206"/>
      <c r="K32" s="206"/>
      <c r="L32" s="206"/>
      <c r="M32" s="206"/>
      <c r="N32" s="117"/>
      <c r="O32" s="162"/>
      <c r="P32" s="26"/>
      <c r="Q32" s="26"/>
      <c r="R32" s="26"/>
      <c r="S32" s="615" t="str">
        <f>IF(OR(O31="",O31=0),"",IF(O20*0.3&gt;O31,"","直接経費の30％以上です。"))</f>
        <v/>
      </c>
      <c r="T32" s="616"/>
      <c r="U32" s="617"/>
      <c r="V32" s="206"/>
      <c r="Y32" s="76"/>
      <c r="Z32" s="64"/>
      <c r="AA32" s="67"/>
      <c r="AB32" s="108"/>
      <c r="AC32" s="108"/>
      <c r="AD32" s="64"/>
      <c r="AE32" s="71"/>
      <c r="AI32" s="19"/>
      <c r="AJ32" s="19"/>
      <c r="AK32" s="20"/>
      <c r="AL32" s="109"/>
      <c r="AM32" s="19"/>
      <c r="AN32" s="20"/>
      <c r="AO32" s="20"/>
    </row>
    <row r="33" spans="1:41" ht="15.95" customHeight="1">
      <c r="A33" s="206"/>
      <c r="B33" s="28" t="s">
        <v>113</v>
      </c>
      <c r="C33" s="206"/>
      <c r="D33" s="206"/>
      <c r="E33" s="206"/>
      <c r="F33" s="206"/>
      <c r="G33" s="206"/>
      <c r="H33" s="206"/>
      <c r="I33" s="206"/>
      <c r="J33" s="206"/>
      <c r="K33" s="206"/>
      <c r="L33" s="206"/>
      <c r="M33" s="206"/>
      <c r="N33" s="96"/>
      <c r="O33" s="162"/>
      <c r="P33" s="26"/>
      <c r="Q33" s="35"/>
      <c r="R33" s="35"/>
      <c r="S33" s="30"/>
      <c r="T33" s="30"/>
      <c r="U33" s="22"/>
      <c r="V33" s="206"/>
      <c r="Y33" s="76"/>
      <c r="Z33" s="64"/>
      <c r="AA33" s="67"/>
      <c r="AB33" s="108"/>
      <c r="AC33" s="108"/>
      <c r="AD33" s="64"/>
      <c r="AE33" s="71"/>
      <c r="AI33" s="19"/>
      <c r="AJ33" s="19"/>
      <c r="AK33" s="20"/>
      <c r="AL33" s="109"/>
      <c r="AM33" s="19"/>
      <c r="AN33" s="20"/>
      <c r="AO33" s="20"/>
    </row>
    <row r="34" spans="1:41" ht="15.95" customHeight="1">
      <c r="A34" s="206"/>
      <c r="B34" s="28" t="s">
        <v>67</v>
      </c>
      <c r="C34" s="206"/>
      <c r="D34" s="206"/>
      <c r="E34" s="206"/>
      <c r="F34" s="206"/>
      <c r="G34" s="206"/>
      <c r="H34" s="206"/>
      <c r="I34" s="206"/>
      <c r="J34" s="206"/>
      <c r="K34" s="206"/>
      <c r="L34" s="206"/>
      <c r="M34" s="206"/>
      <c r="N34" s="93"/>
      <c r="O34" s="166"/>
      <c r="P34" s="97"/>
      <c r="Q34" s="45"/>
      <c r="R34" s="45"/>
      <c r="S34" s="43"/>
      <c r="T34" s="43"/>
      <c r="U34" s="123"/>
      <c r="V34" s="206"/>
      <c r="Y34" s="76"/>
      <c r="Z34" s="64"/>
      <c r="AA34" s="67"/>
      <c r="AB34" s="108"/>
      <c r="AC34" s="108"/>
      <c r="AD34" s="64"/>
      <c r="AE34" s="71"/>
      <c r="AI34" s="19"/>
      <c r="AJ34" s="19"/>
      <c r="AK34" s="20"/>
      <c r="AL34" s="109"/>
      <c r="AM34" s="19"/>
      <c r="AN34" s="20"/>
      <c r="AO34" s="20"/>
    </row>
    <row r="35" spans="1:41" ht="15.95" customHeight="1">
      <c r="A35" s="206"/>
      <c r="B35" s="206"/>
      <c r="C35" s="206"/>
      <c r="D35" s="206"/>
      <c r="E35" s="206"/>
      <c r="F35" s="206"/>
      <c r="G35" s="206"/>
      <c r="H35" s="206"/>
      <c r="I35" s="206"/>
      <c r="J35" s="206"/>
      <c r="K35" s="206"/>
      <c r="L35" s="206"/>
      <c r="M35" s="206"/>
      <c r="N35" s="98" t="s">
        <v>7</v>
      </c>
      <c r="O35" s="167">
        <f>'別添　集計表'!F45</f>
        <v>0</v>
      </c>
      <c r="P35" s="99">
        <f>'別添　集計表'!F70</f>
        <v>0</v>
      </c>
      <c r="Q35" s="80" t="str">
        <f t="shared" ref="Q35" si="2">IF(O35&gt;P35,O35-P35,"")</f>
        <v/>
      </c>
      <c r="R35" s="80" t="str">
        <f t="shared" ref="R35" si="3">IF(P35&gt;O35,P35-O35,"")</f>
        <v/>
      </c>
      <c r="S35" s="57"/>
      <c r="T35" s="57"/>
      <c r="U35" s="124"/>
      <c r="V35" s="206"/>
      <c r="Y35" s="76"/>
      <c r="Z35" s="64"/>
      <c r="AA35" s="67"/>
      <c r="AB35" s="108"/>
      <c r="AC35" s="108"/>
      <c r="AD35" s="64"/>
      <c r="AE35" s="71"/>
      <c r="AI35" s="19"/>
      <c r="AJ35" s="19"/>
      <c r="AK35" s="20"/>
      <c r="AL35" s="109"/>
      <c r="AM35" s="19"/>
      <c r="AN35" s="20"/>
      <c r="AO35" s="20"/>
    </row>
    <row r="36" spans="1:41" ht="15.95" customHeight="1">
      <c r="A36" s="206"/>
      <c r="B36" s="27" t="s">
        <v>78</v>
      </c>
      <c r="C36" s="206"/>
      <c r="D36" s="206"/>
      <c r="E36" s="206"/>
      <c r="F36" s="206"/>
      <c r="G36" s="206"/>
      <c r="H36" s="206"/>
      <c r="I36" s="206"/>
      <c r="J36" s="206"/>
      <c r="K36" s="206"/>
      <c r="L36" s="206"/>
      <c r="M36" s="206"/>
      <c r="N36" s="110"/>
      <c r="O36" s="102"/>
      <c r="P36" s="102"/>
      <c r="Q36" s="102"/>
      <c r="R36" s="102"/>
      <c r="S36" s="30"/>
      <c r="T36" s="30"/>
      <c r="U36" s="30"/>
      <c r="V36" s="206"/>
      <c r="Y36" s="76"/>
      <c r="Z36" s="64"/>
      <c r="AA36" s="67"/>
      <c r="AB36" s="108"/>
      <c r="AC36" s="108"/>
      <c r="AD36" s="64"/>
      <c r="AE36" s="71"/>
      <c r="AI36" s="19"/>
      <c r="AJ36" s="19"/>
      <c r="AK36" s="20"/>
      <c r="AL36" s="109"/>
      <c r="AM36" s="19"/>
      <c r="AN36" s="20"/>
      <c r="AO36" s="20"/>
    </row>
    <row r="37" spans="1:41" ht="15.95" customHeight="1">
      <c r="A37" s="206"/>
      <c r="B37" s="28"/>
      <c r="C37" s="600"/>
      <c r="D37" s="600"/>
      <c r="E37" s="600"/>
      <c r="F37" s="600"/>
      <c r="G37" s="600"/>
      <c r="H37" s="600"/>
      <c r="I37" s="600"/>
      <c r="J37" s="600"/>
      <c r="K37" s="206"/>
      <c r="L37" s="206"/>
      <c r="M37" s="206"/>
      <c r="N37" s="618" t="s">
        <v>116</v>
      </c>
      <c r="O37" s="618"/>
      <c r="P37" s="618"/>
      <c r="Q37" s="618"/>
      <c r="R37" s="618"/>
      <c r="S37" s="618"/>
      <c r="T37" s="618"/>
      <c r="U37" s="618"/>
      <c r="V37" s="206"/>
      <c r="Y37" s="76"/>
      <c r="Z37" s="64"/>
      <c r="AA37" s="67"/>
      <c r="AB37" s="108"/>
      <c r="AC37" s="108"/>
      <c r="AD37" s="64"/>
      <c r="AE37" s="71"/>
      <c r="AI37" s="23"/>
      <c r="AJ37" s="23"/>
      <c r="AK37" s="23"/>
      <c r="AL37" s="37"/>
      <c r="AM37" s="23"/>
      <c r="AN37" s="23"/>
      <c r="AO37" s="23"/>
    </row>
    <row r="38" spans="1:41" ht="15.95" customHeight="1">
      <c r="A38" s="206"/>
      <c r="B38" s="206"/>
      <c r="C38" s="206"/>
      <c r="D38" s="206"/>
      <c r="E38" s="206"/>
      <c r="F38" s="206"/>
      <c r="G38" s="206"/>
      <c r="H38" s="206"/>
      <c r="I38" s="206"/>
      <c r="J38" s="206"/>
      <c r="K38" s="206"/>
      <c r="L38" s="206"/>
      <c r="M38" s="206"/>
      <c r="N38" s="618"/>
      <c r="O38" s="618"/>
      <c r="P38" s="618"/>
      <c r="Q38" s="618"/>
      <c r="R38" s="618"/>
      <c r="S38" s="618"/>
      <c r="T38" s="618"/>
      <c r="U38" s="618"/>
      <c r="V38" s="206"/>
      <c r="Y38" s="76"/>
      <c r="Z38" s="64"/>
      <c r="AA38" s="67"/>
      <c r="AB38" s="108"/>
      <c r="AC38" s="108"/>
      <c r="AD38" s="64"/>
      <c r="AE38" s="71"/>
      <c r="AI38" s="13" t="s">
        <v>22</v>
      </c>
      <c r="AJ38" s="13"/>
      <c r="AK38" s="31"/>
      <c r="AL38" s="109"/>
      <c r="AM38" s="33"/>
      <c r="AN38" s="33"/>
      <c r="AO38" s="31"/>
    </row>
    <row r="39" spans="1:41" ht="15.95" customHeight="1">
      <c r="A39" s="206"/>
      <c r="B39" s="27" t="s">
        <v>48</v>
      </c>
      <c r="C39" s="206"/>
      <c r="D39" s="206"/>
      <c r="E39" s="206"/>
      <c r="F39" s="206"/>
      <c r="G39" s="206"/>
      <c r="H39" s="206"/>
      <c r="I39" s="206"/>
      <c r="J39" s="206"/>
      <c r="K39" s="206"/>
      <c r="L39" s="206"/>
      <c r="M39" s="206"/>
      <c r="N39" s="100"/>
      <c r="O39" s="101"/>
      <c r="P39" s="101"/>
      <c r="Q39" s="101"/>
      <c r="R39" s="101"/>
      <c r="S39" s="30"/>
      <c r="T39" s="30"/>
      <c r="U39" s="30"/>
      <c r="V39" s="206"/>
      <c r="Y39" s="76"/>
      <c r="Z39" s="64"/>
      <c r="AA39" s="67"/>
      <c r="AB39" s="108"/>
      <c r="AC39" s="108"/>
      <c r="AD39" s="64"/>
      <c r="AE39" s="71"/>
      <c r="AI39" s="7"/>
      <c r="AJ39" s="7"/>
      <c r="AK39" s="7"/>
      <c r="AL39" s="46"/>
      <c r="AM39" s="7"/>
      <c r="AN39" s="7"/>
      <c r="AO39" s="7"/>
    </row>
    <row r="40" spans="1:41" ht="15.95" customHeight="1">
      <c r="A40" s="206"/>
      <c r="B40" s="28" t="s">
        <v>26</v>
      </c>
      <c r="C40" s="206"/>
      <c r="D40" s="206"/>
      <c r="E40" s="206"/>
      <c r="F40" s="206"/>
      <c r="G40" s="206"/>
      <c r="H40" s="206"/>
      <c r="I40" s="206"/>
      <c r="J40" s="206"/>
      <c r="K40" s="206"/>
      <c r="L40" s="206"/>
      <c r="M40" s="206"/>
      <c r="N40" s="110"/>
      <c r="O40" s="102"/>
      <c r="P40" s="102"/>
      <c r="Q40" s="102"/>
      <c r="R40" s="102"/>
      <c r="S40" s="30"/>
      <c r="T40" s="30"/>
      <c r="U40" s="30"/>
      <c r="V40" s="206"/>
      <c r="Y40" s="76"/>
      <c r="Z40" s="64"/>
      <c r="AA40" s="67"/>
      <c r="AB40" s="108"/>
      <c r="AC40" s="108"/>
      <c r="AD40" s="64"/>
      <c r="AE40" s="71"/>
      <c r="AI40" s="32" t="s">
        <v>42</v>
      </c>
      <c r="AJ40" s="32"/>
      <c r="AK40" s="32"/>
      <c r="AL40" s="21"/>
      <c r="AM40" s="32"/>
      <c r="AN40" s="32"/>
      <c r="AO40" s="32"/>
    </row>
    <row r="41" spans="1:41" ht="15.95" customHeight="1">
      <c r="A41" s="206"/>
      <c r="B41" s="206"/>
      <c r="C41" s="206"/>
      <c r="D41" s="206"/>
      <c r="E41" s="206"/>
      <c r="F41" s="206"/>
      <c r="G41" s="206"/>
      <c r="H41" s="206"/>
      <c r="I41" s="206"/>
      <c r="J41" s="206"/>
      <c r="K41" s="206"/>
      <c r="L41" s="206"/>
      <c r="M41" s="206"/>
      <c r="N41" s="111"/>
      <c r="O41" s="102"/>
      <c r="P41" s="102"/>
      <c r="Q41" s="102"/>
      <c r="R41" s="102"/>
      <c r="S41" s="30"/>
      <c r="T41" s="30"/>
      <c r="U41" s="30"/>
      <c r="V41" s="206"/>
      <c r="Y41" s="76"/>
      <c r="Z41" s="64"/>
      <c r="AA41" s="67"/>
      <c r="AB41" s="108"/>
      <c r="AC41" s="108"/>
      <c r="AD41" s="64"/>
      <c r="AE41" s="71"/>
      <c r="AI41" s="604" t="s">
        <v>43</v>
      </c>
      <c r="AJ41" s="605"/>
      <c r="AK41" s="605"/>
      <c r="AL41" s="605"/>
      <c r="AM41" s="605"/>
      <c r="AN41" s="605"/>
      <c r="AO41" s="605"/>
    </row>
    <row r="42" spans="1:41" ht="15.95" customHeight="1">
      <c r="A42" s="206"/>
      <c r="B42" s="206"/>
      <c r="C42" s="206"/>
      <c r="D42" s="206"/>
      <c r="E42" s="206"/>
      <c r="F42" s="206"/>
      <c r="G42" s="206"/>
      <c r="H42" s="206"/>
      <c r="I42" s="206"/>
      <c r="J42" s="206"/>
      <c r="K42" s="206"/>
      <c r="L42" s="206"/>
      <c r="M42" s="206"/>
      <c r="N42" s="100"/>
      <c r="O42" s="101"/>
      <c r="P42" s="101"/>
      <c r="Q42" s="101"/>
      <c r="R42" s="101"/>
      <c r="S42" s="30"/>
      <c r="T42" s="30"/>
      <c r="U42" s="30"/>
      <c r="V42" s="206"/>
      <c r="Y42" s="76"/>
      <c r="Z42" s="64"/>
      <c r="AA42" s="67"/>
      <c r="AB42" s="108"/>
      <c r="AC42" s="108"/>
      <c r="AD42" s="64"/>
      <c r="AE42" s="71"/>
      <c r="AI42" s="604" t="s">
        <v>45</v>
      </c>
      <c r="AJ42" s="605"/>
      <c r="AK42" s="605"/>
      <c r="AL42" s="605"/>
      <c r="AM42" s="605"/>
      <c r="AN42" s="605"/>
      <c r="AO42" s="605"/>
    </row>
    <row r="43" spans="1:41" ht="15.95" customHeight="1">
      <c r="A43" s="206"/>
      <c r="B43" s="206"/>
      <c r="C43" s="206"/>
      <c r="D43" s="206"/>
      <c r="E43" s="206"/>
      <c r="F43" s="206"/>
      <c r="G43" s="206"/>
      <c r="H43" s="206"/>
      <c r="I43" s="206"/>
      <c r="J43" s="206"/>
      <c r="K43" s="206"/>
      <c r="L43" s="206"/>
      <c r="M43" s="206"/>
      <c r="N43" s="39"/>
      <c r="O43" s="40"/>
      <c r="P43" s="40"/>
      <c r="Q43" s="40"/>
      <c r="R43" s="40"/>
      <c r="S43" s="30"/>
      <c r="T43" s="30"/>
      <c r="U43" s="30"/>
      <c r="V43" s="206"/>
      <c r="Y43" s="63"/>
      <c r="Z43" s="64"/>
      <c r="AA43" s="67"/>
      <c r="AB43" s="108"/>
      <c r="AC43" s="108"/>
      <c r="AD43" s="64"/>
      <c r="AE43" s="71"/>
      <c r="AI43" s="604" t="s">
        <v>46</v>
      </c>
      <c r="AJ43" s="605"/>
      <c r="AK43" s="605"/>
      <c r="AL43" s="605"/>
      <c r="AM43" s="605"/>
      <c r="AN43" s="605"/>
      <c r="AO43" s="605"/>
    </row>
    <row r="44" spans="1:41" ht="15.95" customHeight="1">
      <c r="A44" s="206"/>
      <c r="B44" s="206"/>
      <c r="C44" s="206"/>
      <c r="D44" s="206"/>
      <c r="E44" s="206"/>
      <c r="F44" s="206"/>
      <c r="G44" s="206"/>
      <c r="H44" s="206"/>
      <c r="I44" s="206"/>
      <c r="J44" s="206"/>
      <c r="K44" s="206"/>
      <c r="L44" s="206"/>
      <c r="M44" s="206"/>
      <c r="N44" s="112"/>
      <c r="O44" s="29"/>
      <c r="P44" s="29"/>
      <c r="Q44" s="29"/>
      <c r="R44" s="29"/>
      <c r="S44" s="30"/>
      <c r="T44" s="30"/>
      <c r="U44" s="30"/>
      <c r="V44" s="206"/>
      <c r="Y44" s="63"/>
      <c r="Z44" s="64"/>
      <c r="AA44" s="67"/>
      <c r="AB44" s="108"/>
      <c r="AC44" s="108"/>
      <c r="AD44" s="64"/>
      <c r="AE44" s="71"/>
      <c r="AI44" s="613" t="s">
        <v>49</v>
      </c>
      <c r="AJ44" s="614"/>
      <c r="AK44" s="614"/>
      <c r="AL44" s="614"/>
      <c r="AM44" s="614"/>
      <c r="AN44" s="614"/>
      <c r="AO44" s="614"/>
    </row>
    <row r="45" spans="1:41" ht="15.95" customHeight="1">
      <c r="A45" s="206"/>
      <c r="B45" s="206"/>
      <c r="C45" s="206"/>
      <c r="D45" s="206"/>
      <c r="E45" s="206"/>
      <c r="F45" s="206"/>
      <c r="G45" s="206"/>
      <c r="H45" s="206"/>
      <c r="I45" s="206"/>
      <c r="J45" s="206"/>
      <c r="K45" s="206"/>
      <c r="L45" s="206"/>
      <c r="M45" s="206"/>
      <c r="N45" s="113"/>
      <c r="O45" s="29"/>
      <c r="P45" s="29"/>
      <c r="Q45" s="29"/>
      <c r="R45" s="29"/>
      <c r="S45" s="30"/>
      <c r="T45" s="30"/>
      <c r="U45" s="30"/>
      <c r="V45" s="206"/>
      <c r="Y45" s="63"/>
      <c r="Z45" s="64"/>
      <c r="AA45" s="67"/>
      <c r="AB45" s="108"/>
      <c r="AC45" s="108"/>
      <c r="AD45" s="72"/>
      <c r="AE45" s="71"/>
      <c r="AI45" s="614"/>
      <c r="AJ45" s="614"/>
      <c r="AK45" s="614"/>
      <c r="AL45" s="614"/>
      <c r="AM45" s="614"/>
      <c r="AN45" s="614"/>
      <c r="AO45" s="614"/>
    </row>
    <row r="46" spans="1:41" ht="15.95" customHeight="1">
      <c r="A46" s="206"/>
      <c r="B46" s="206"/>
      <c r="C46" s="206"/>
      <c r="D46" s="206"/>
      <c r="E46" s="206"/>
      <c r="F46" s="206"/>
      <c r="G46" s="206"/>
      <c r="H46" s="206"/>
      <c r="I46" s="206"/>
      <c r="J46" s="206"/>
      <c r="K46" s="206"/>
      <c r="L46" s="206"/>
      <c r="M46" s="206"/>
      <c r="N46" s="206"/>
      <c r="O46" s="29"/>
      <c r="P46" s="29"/>
      <c r="Q46" s="29"/>
      <c r="R46" s="29"/>
      <c r="S46" s="30"/>
      <c r="T46" s="30"/>
      <c r="U46" s="30"/>
      <c r="V46" s="206"/>
      <c r="Y46" s="65"/>
      <c r="Z46" s="66"/>
      <c r="AA46" s="68"/>
      <c r="AB46" s="108"/>
      <c r="AC46" s="108"/>
      <c r="AD46" s="70"/>
      <c r="AE46" s="73"/>
      <c r="AI46" s="34"/>
      <c r="AJ46" s="34"/>
      <c r="AK46" s="34"/>
      <c r="AL46" s="34"/>
      <c r="AM46" s="34"/>
      <c r="AN46" s="34"/>
      <c r="AO46" s="34"/>
    </row>
    <row r="47" spans="1:41" ht="15.95" customHeight="1">
      <c r="A47" s="206"/>
      <c r="B47" s="206"/>
      <c r="C47" s="74"/>
      <c r="D47" s="74"/>
      <c r="E47" s="74"/>
      <c r="F47" s="74"/>
      <c r="G47" s="74"/>
      <c r="H47" s="74"/>
      <c r="I47" s="206"/>
      <c r="J47" s="206"/>
      <c r="K47" s="206"/>
      <c r="L47" s="206"/>
      <c r="M47" s="206"/>
      <c r="N47" s="21"/>
      <c r="O47" s="29"/>
      <c r="P47" s="29"/>
      <c r="Q47" s="29"/>
      <c r="R47" s="29"/>
      <c r="S47" s="30"/>
      <c r="T47" s="30"/>
      <c r="U47" s="30"/>
      <c r="V47" s="206"/>
      <c r="Y47" s="23"/>
      <c r="Z47" s="23"/>
      <c r="AA47" s="69"/>
      <c r="AB47" s="23"/>
      <c r="AC47" s="23"/>
      <c r="AD47" s="23"/>
      <c r="AE47" s="23"/>
      <c r="AI47" s="30"/>
      <c r="AJ47" s="30"/>
      <c r="AK47" s="30"/>
      <c r="AL47" s="30"/>
      <c r="AM47" s="30"/>
      <c r="AN47" s="30"/>
      <c r="AO47" s="30"/>
    </row>
    <row r="48" spans="1:41" ht="15.95" customHeight="1">
      <c r="A48" s="206"/>
      <c r="B48" s="206"/>
      <c r="C48" s="206"/>
      <c r="D48" s="206"/>
      <c r="E48" s="206"/>
      <c r="F48" s="206"/>
      <c r="G48" s="206"/>
      <c r="H48" s="206"/>
      <c r="I48" s="206"/>
      <c r="J48" s="206"/>
      <c r="K48" s="206"/>
      <c r="L48" s="206"/>
      <c r="M48" s="206"/>
      <c r="N48" s="205"/>
      <c r="O48" s="29"/>
      <c r="P48" s="29"/>
      <c r="Q48" s="29"/>
      <c r="R48" s="29"/>
      <c r="S48" s="30"/>
      <c r="T48" s="30"/>
      <c r="U48" s="30"/>
      <c r="V48" s="206"/>
      <c r="Y48" s="13" t="s">
        <v>22</v>
      </c>
      <c r="Z48" s="31"/>
      <c r="AA48" s="70"/>
      <c r="AB48" s="33"/>
      <c r="AC48" s="33">
        <f>SUM(AC6:AC46)</f>
        <v>0</v>
      </c>
      <c r="AD48" s="33"/>
      <c r="AE48" s="31"/>
      <c r="AI48" s="21"/>
      <c r="AJ48" s="21"/>
      <c r="AK48" s="30"/>
      <c r="AL48" s="48"/>
      <c r="AM48" s="48"/>
      <c r="AN48" s="48"/>
      <c r="AO48" s="30"/>
    </row>
    <row r="49" spans="1:41" ht="15.95" customHeight="1">
      <c r="A49" s="606"/>
      <c r="B49" s="605"/>
      <c r="C49" s="605"/>
      <c r="D49" s="605"/>
      <c r="E49" s="605"/>
      <c r="F49" s="605"/>
      <c r="G49" s="605"/>
      <c r="H49" s="605"/>
      <c r="I49" s="605"/>
      <c r="J49" s="605"/>
      <c r="K49" s="605"/>
      <c r="L49" s="47"/>
      <c r="M49" s="47"/>
      <c r="N49" s="47"/>
      <c r="O49" s="47"/>
      <c r="P49" s="47"/>
      <c r="Q49" s="47"/>
      <c r="R49" s="47"/>
      <c r="S49" s="47"/>
      <c r="T49" s="47"/>
      <c r="U49" s="47"/>
      <c r="V49" s="47"/>
      <c r="W49" s="606"/>
      <c r="X49" s="607"/>
      <c r="Y49" s="607"/>
      <c r="Z49" s="607"/>
      <c r="AA49" s="607"/>
      <c r="AB49" s="607"/>
      <c r="AC49" s="607"/>
      <c r="AD49" s="607"/>
      <c r="AE49" s="607"/>
      <c r="AG49" s="47"/>
      <c r="AH49" s="114"/>
      <c r="AI49" s="114"/>
      <c r="AJ49" s="114"/>
      <c r="AK49" s="114"/>
      <c r="AL49" s="114"/>
      <c r="AM49" s="114"/>
      <c r="AN49" s="114"/>
      <c r="AO49" s="114"/>
    </row>
    <row r="50" spans="1:41" ht="15.95" customHeight="1">
      <c r="O50" s="29"/>
      <c r="P50" s="29"/>
      <c r="Q50" s="29"/>
      <c r="R50" s="29"/>
      <c r="S50" s="30"/>
      <c r="T50" s="30"/>
      <c r="U50" s="30"/>
    </row>
    <row r="51" spans="1:41" ht="15.95" customHeight="1"/>
    <row r="52" spans="1:41" ht="15.95" customHeight="1"/>
    <row r="53" spans="1:41" ht="15.95" customHeight="1"/>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26">
    <mergeCell ref="AI42:AO42"/>
    <mergeCell ref="AI43:AO43"/>
    <mergeCell ref="AI44:AO45"/>
    <mergeCell ref="S32:U32"/>
    <mergeCell ref="B22:J24"/>
    <mergeCell ref="C37:J37"/>
    <mergeCell ref="N37:U38"/>
    <mergeCell ref="S31:U31"/>
    <mergeCell ref="AI41:AO41"/>
    <mergeCell ref="A49:K49"/>
    <mergeCell ref="W49:AE49"/>
    <mergeCell ref="S25:T25"/>
    <mergeCell ref="B29:J30"/>
    <mergeCell ref="S29:U29"/>
    <mergeCell ref="AL3:AL6"/>
    <mergeCell ref="AM3:AM6"/>
    <mergeCell ref="AN3:AN6"/>
    <mergeCell ref="AO3:AO6"/>
    <mergeCell ref="AJ5:AJ6"/>
    <mergeCell ref="AJ3:AJ4"/>
    <mergeCell ref="AK3:AK6"/>
    <mergeCell ref="F1:J1"/>
    <mergeCell ref="G2:J2"/>
    <mergeCell ref="AB3:AC3"/>
    <mergeCell ref="AI3:AI6"/>
    <mergeCell ref="G15:J16"/>
  </mergeCells>
  <phoneticPr fontId="3"/>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7" man="1"/>
    <brk id="22" max="47" man="1"/>
    <brk id="32" max="4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103"/>
  <sheetViews>
    <sheetView view="pageBreakPreview" topLeftCell="A10" zoomScaleNormal="100" zoomScaleSheetLayoutView="100" workbookViewId="0">
      <selection activeCell="B10" sqref="B10:B11"/>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7.875"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c r="A1" s="206" t="s">
        <v>73</v>
      </c>
      <c r="B1" s="206"/>
      <c r="C1" s="206"/>
      <c r="D1" s="206"/>
      <c r="E1" s="206"/>
      <c r="F1" s="578"/>
      <c r="G1" s="578"/>
      <c r="H1" s="578"/>
      <c r="I1" s="578"/>
      <c r="J1" s="578"/>
      <c r="K1" s="206"/>
      <c r="L1" s="206"/>
      <c r="M1" s="206" t="s">
        <v>16</v>
      </c>
      <c r="N1" s="206"/>
      <c r="O1" s="206"/>
      <c r="P1" s="206"/>
      <c r="Q1" s="206"/>
      <c r="R1" s="206"/>
      <c r="S1" s="206"/>
      <c r="T1" s="206"/>
      <c r="U1" s="206"/>
      <c r="V1" s="206"/>
      <c r="X1" s="1" t="s">
        <v>29</v>
      </c>
      <c r="AH1" s="1" t="s">
        <v>44</v>
      </c>
    </row>
    <row r="2" spans="1:41" ht="15.95" customHeight="1">
      <c r="A2" s="206"/>
      <c r="B2" s="206"/>
      <c r="C2" s="206"/>
      <c r="D2" s="206"/>
      <c r="E2" s="206"/>
      <c r="F2" s="203"/>
      <c r="G2" s="579"/>
      <c r="H2" s="579"/>
      <c r="I2" s="579"/>
      <c r="J2" s="579"/>
      <c r="K2" s="206"/>
      <c r="L2" s="206"/>
      <c r="M2" s="210" t="s">
        <v>17</v>
      </c>
      <c r="N2" s="206"/>
      <c r="O2" s="206"/>
      <c r="P2" s="206"/>
      <c r="Q2" s="206"/>
      <c r="R2" s="206"/>
      <c r="S2" s="206"/>
      <c r="T2" s="206"/>
      <c r="U2" s="206"/>
      <c r="V2" s="206"/>
    </row>
    <row r="3" spans="1:41" ht="15.95" customHeight="1">
      <c r="A3" s="206"/>
      <c r="B3" s="206"/>
      <c r="C3" s="206"/>
      <c r="D3" s="206"/>
      <c r="E3" s="206"/>
      <c r="F3" s="206"/>
      <c r="G3" s="206"/>
      <c r="H3" s="206"/>
      <c r="I3" s="206"/>
      <c r="J3" s="206"/>
      <c r="K3" s="206"/>
      <c r="L3" s="206"/>
      <c r="M3" s="206"/>
      <c r="N3" s="3"/>
      <c r="O3" s="204"/>
      <c r="P3" s="204"/>
      <c r="Q3" s="61" t="s">
        <v>5</v>
      </c>
      <c r="R3" s="62"/>
      <c r="S3" s="3"/>
      <c r="T3" s="46"/>
      <c r="U3" s="50"/>
      <c r="V3" s="206"/>
      <c r="Y3" s="5"/>
      <c r="Z3" s="6"/>
      <c r="AA3" s="7"/>
      <c r="AB3" s="580" t="s">
        <v>0</v>
      </c>
      <c r="AC3" s="581"/>
      <c r="AD3" s="86"/>
      <c r="AE3" s="9"/>
      <c r="AI3" s="582" t="s">
        <v>71</v>
      </c>
      <c r="AJ3" s="597"/>
      <c r="AK3" s="593" t="s">
        <v>37</v>
      </c>
      <c r="AL3" s="587" t="s">
        <v>38</v>
      </c>
      <c r="AM3" s="590" t="s">
        <v>39</v>
      </c>
      <c r="AN3" s="587" t="s">
        <v>40</v>
      </c>
      <c r="AO3" s="593" t="s">
        <v>41</v>
      </c>
    </row>
    <row r="4" spans="1:41" ht="15.95" customHeight="1">
      <c r="A4" s="206"/>
      <c r="B4" s="206"/>
      <c r="C4" s="206"/>
      <c r="D4" s="206"/>
      <c r="E4" s="206"/>
      <c r="F4" s="206"/>
      <c r="G4" s="206"/>
      <c r="H4" s="206"/>
      <c r="I4" s="206"/>
      <c r="J4" s="206"/>
      <c r="K4" s="206"/>
      <c r="L4" s="206"/>
      <c r="M4" s="206"/>
      <c r="N4" s="10" t="s">
        <v>10</v>
      </c>
      <c r="O4" s="11" t="s">
        <v>27</v>
      </c>
      <c r="P4" s="11" t="s">
        <v>28</v>
      </c>
      <c r="Q4" s="3" t="s">
        <v>1</v>
      </c>
      <c r="R4" s="3" t="s">
        <v>2</v>
      </c>
      <c r="S4" s="58" t="s">
        <v>6</v>
      </c>
      <c r="T4" s="59"/>
      <c r="U4" s="60"/>
      <c r="V4" s="206"/>
      <c r="Y4" s="12" t="s">
        <v>30</v>
      </c>
      <c r="Z4" s="13" t="s">
        <v>31</v>
      </c>
      <c r="AA4" s="14" t="s">
        <v>3</v>
      </c>
      <c r="AB4" s="8" t="s">
        <v>33</v>
      </c>
      <c r="AC4" s="15" t="s">
        <v>34</v>
      </c>
      <c r="AD4" s="13" t="s">
        <v>32</v>
      </c>
      <c r="AE4" s="16" t="s">
        <v>6</v>
      </c>
      <c r="AI4" s="583"/>
      <c r="AJ4" s="598"/>
      <c r="AK4" s="594"/>
      <c r="AL4" s="588"/>
      <c r="AM4" s="591"/>
      <c r="AN4" s="588"/>
      <c r="AO4" s="594"/>
    </row>
    <row r="5" spans="1:41" ht="15.95" customHeight="1">
      <c r="A5" s="206"/>
      <c r="B5" s="206"/>
      <c r="C5" s="206"/>
      <c r="D5" s="206"/>
      <c r="E5" s="206"/>
      <c r="F5" s="208" t="s">
        <v>18</v>
      </c>
      <c r="G5" s="206"/>
      <c r="H5" s="206"/>
      <c r="I5" s="206"/>
      <c r="J5" s="206"/>
      <c r="K5" s="206"/>
      <c r="L5" s="17"/>
      <c r="M5" s="206"/>
      <c r="N5" s="5"/>
      <c r="O5" s="41" t="s">
        <v>4</v>
      </c>
      <c r="P5" s="41" t="s">
        <v>4</v>
      </c>
      <c r="Q5" s="41" t="s">
        <v>4</v>
      </c>
      <c r="R5" s="41" t="s">
        <v>4</v>
      </c>
      <c r="S5" s="49"/>
      <c r="T5" s="49"/>
      <c r="U5" s="18"/>
      <c r="V5" s="206"/>
      <c r="Y5" s="63"/>
      <c r="Z5" s="64"/>
      <c r="AA5" s="67"/>
      <c r="AB5" s="105" t="s">
        <v>4</v>
      </c>
      <c r="AC5" s="105" t="s">
        <v>4</v>
      </c>
      <c r="AD5" s="106"/>
      <c r="AE5" s="71"/>
      <c r="AI5" s="584"/>
      <c r="AJ5" s="596" t="s">
        <v>72</v>
      </c>
      <c r="AK5" s="594"/>
      <c r="AL5" s="588"/>
      <c r="AM5" s="591"/>
      <c r="AN5" s="588"/>
      <c r="AO5" s="594"/>
    </row>
    <row r="6" spans="1:41" ht="15.95" customHeight="1">
      <c r="A6" s="206"/>
      <c r="B6" s="206"/>
      <c r="C6" s="206"/>
      <c r="D6" s="206"/>
      <c r="E6" s="206"/>
      <c r="F6" s="206"/>
      <c r="G6" s="206"/>
      <c r="H6" s="206"/>
      <c r="I6" s="206"/>
      <c r="J6" s="206"/>
      <c r="K6" s="17"/>
      <c r="L6" s="206"/>
      <c r="M6" s="206"/>
      <c r="N6" s="42" t="s">
        <v>70</v>
      </c>
      <c r="O6" s="26">
        <f>'別添　集計表'!I49</f>
        <v>0</v>
      </c>
      <c r="P6" s="26">
        <f>'別添　集計表'!I70</f>
        <v>0</v>
      </c>
      <c r="Q6" s="25" t="str">
        <f>IF(O6&gt;P6,O6-P6,"")</f>
        <v/>
      </c>
      <c r="R6" s="25" t="str">
        <f>IF(P6&gt;O6,P6-O6,"")</f>
        <v/>
      </c>
      <c r="S6" s="30"/>
      <c r="T6" s="30"/>
      <c r="U6" s="22"/>
      <c r="V6" s="206"/>
      <c r="Y6" s="76"/>
      <c r="Z6" s="76"/>
      <c r="AA6" s="76"/>
      <c r="AB6" s="76"/>
      <c r="AC6" s="76"/>
      <c r="AD6" s="76"/>
      <c r="AE6" s="103"/>
      <c r="AI6" s="585"/>
      <c r="AJ6" s="584"/>
      <c r="AK6" s="595"/>
      <c r="AL6" s="589"/>
      <c r="AM6" s="592"/>
      <c r="AN6" s="589"/>
      <c r="AO6" s="595"/>
    </row>
    <row r="7" spans="1:41" ht="15.95" customHeight="1">
      <c r="A7" s="206"/>
      <c r="B7" s="206"/>
      <c r="C7" s="206"/>
      <c r="D7" s="206"/>
      <c r="E7" s="206"/>
      <c r="F7" s="206"/>
      <c r="G7" s="206"/>
      <c r="H7" s="206"/>
      <c r="I7" s="206"/>
      <c r="J7" s="206"/>
      <c r="K7" s="206"/>
      <c r="L7" s="206"/>
      <c r="M7" s="206"/>
      <c r="N7" s="75"/>
      <c r="O7" s="26"/>
      <c r="P7" s="26"/>
      <c r="Q7" s="26"/>
      <c r="R7" s="26"/>
      <c r="S7" s="30"/>
      <c r="T7" s="30"/>
      <c r="U7" s="22"/>
      <c r="V7" s="206"/>
      <c r="Y7" s="76"/>
      <c r="Z7" s="76"/>
      <c r="AA7" s="76"/>
      <c r="AB7" s="76"/>
      <c r="AC7" s="76"/>
      <c r="AD7" s="76"/>
      <c r="AE7" s="103"/>
      <c r="AI7" s="5"/>
      <c r="AJ7" s="5"/>
      <c r="AK7" s="6"/>
      <c r="AL7" s="107"/>
      <c r="AM7" s="5"/>
      <c r="AN7" s="6"/>
      <c r="AO7" s="6"/>
    </row>
    <row r="8" spans="1:41" ht="15.95" customHeight="1">
      <c r="A8" s="206"/>
      <c r="B8" s="206"/>
      <c r="C8" s="206"/>
      <c r="D8" s="206"/>
      <c r="E8" s="206"/>
      <c r="F8" s="206"/>
      <c r="G8" s="206"/>
      <c r="H8" s="206"/>
      <c r="I8" s="206"/>
      <c r="J8" s="17" t="s">
        <v>114</v>
      </c>
      <c r="K8" s="206"/>
      <c r="L8" s="206"/>
      <c r="M8" s="206"/>
      <c r="N8" s="75" t="s">
        <v>69</v>
      </c>
      <c r="O8" s="26">
        <f>'別添　集計表'!I47</f>
        <v>0</v>
      </c>
      <c r="P8" s="26"/>
      <c r="Q8" s="26" t="str">
        <f>IF(O8&gt;P8,O8-P8,"")</f>
        <v/>
      </c>
      <c r="R8" s="26" t="str">
        <f>IF(P8&gt;O8,P8-O8,"")</f>
        <v/>
      </c>
      <c r="S8" s="30"/>
      <c r="T8" s="30"/>
      <c r="U8" s="22"/>
      <c r="V8" s="206"/>
      <c r="Y8" s="76"/>
      <c r="Z8" s="76"/>
      <c r="AA8" s="76"/>
      <c r="AB8" s="76"/>
      <c r="AC8" s="76"/>
      <c r="AD8" s="76"/>
      <c r="AE8" s="103"/>
      <c r="AI8" s="19"/>
      <c r="AJ8" s="19"/>
      <c r="AK8" s="19"/>
      <c r="AL8" s="19"/>
      <c r="AM8" s="19"/>
      <c r="AN8" s="19"/>
      <c r="AO8" s="20"/>
    </row>
    <row r="9" spans="1:41" ht="15.95" customHeight="1">
      <c r="A9" s="206"/>
      <c r="B9" s="206"/>
      <c r="C9" s="206"/>
      <c r="D9" s="206"/>
      <c r="E9" s="206"/>
      <c r="F9" s="206"/>
      <c r="G9" s="206"/>
      <c r="H9" s="206"/>
      <c r="I9" s="206"/>
      <c r="J9" s="206"/>
      <c r="K9" s="206"/>
      <c r="L9" s="206"/>
      <c r="M9" s="206"/>
      <c r="N9" s="77"/>
      <c r="O9" s="36"/>
      <c r="P9" s="36"/>
      <c r="Q9" s="36"/>
      <c r="R9" s="36"/>
      <c r="S9" s="30"/>
      <c r="T9" s="30"/>
      <c r="U9" s="22"/>
      <c r="V9" s="206"/>
      <c r="Y9" s="76"/>
      <c r="Z9" s="76"/>
      <c r="AA9" s="76"/>
      <c r="AB9" s="76"/>
      <c r="AC9" s="76"/>
      <c r="AD9" s="76"/>
      <c r="AE9" s="103"/>
      <c r="AI9" s="19"/>
      <c r="AJ9" s="19"/>
      <c r="AK9" s="19"/>
      <c r="AL9" s="19"/>
      <c r="AM9" s="19"/>
      <c r="AN9" s="19"/>
      <c r="AO9" s="20"/>
    </row>
    <row r="10" spans="1:41" ht="15.95" customHeight="1">
      <c r="A10" s="206"/>
      <c r="B10" s="206" t="s">
        <v>24</v>
      </c>
      <c r="C10" s="206"/>
      <c r="D10" s="206"/>
      <c r="E10" s="206"/>
      <c r="F10" s="206"/>
      <c r="G10" s="206"/>
      <c r="H10" s="206"/>
      <c r="I10" s="206"/>
      <c r="J10" s="206"/>
      <c r="K10" s="206"/>
      <c r="L10" s="206"/>
      <c r="M10" s="206"/>
      <c r="N10" s="78"/>
      <c r="O10" s="37"/>
      <c r="P10" s="37"/>
      <c r="Q10" s="37"/>
      <c r="R10" s="37"/>
      <c r="S10" s="49"/>
      <c r="T10" s="49"/>
      <c r="U10" s="18"/>
      <c r="V10" s="206"/>
      <c r="Y10" s="76"/>
      <c r="Z10" s="76"/>
      <c r="AA10" s="76"/>
      <c r="AB10" s="76"/>
      <c r="AC10" s="76"/>
      <c r="AD10" s="76"/>
      <c r="AE10" s="103"/>
      <c r="AI10" s="19"/>
      <c r="AJ10" s="19"/>
      <c r="AK10" s="19"/>
      <c r="AL10" s="19"/>
      <c r="AM10" s="19"/>
      <c r="AN10" s="19"/>
      <c r="AO10" s="20"/>
    </row>
    <row r="11" spans="1:41" ht="15.95" customHeight="1">
      <c r="A11" s="206"/>
      <c r="B11" s="206" t="s">
        <v>107</v>
      </c>
      <c r="C11" s="206"/>
      <c r="D11" s="206"/>
      <c r="E11" s="206"/>
      <c r="F11" s="206"/>
      <c r="G11" s="206"/>
      <c r="H11" s="206"/>
      <c r="I11" s="206"/>
      <c r="J11" s="206"/>
      <c r="K11" s="206"/>
      <c r="L11" s="206"/>
      <c r="M11" s="206"/>
      <c r="N11" s="79" t="s">
        <v>7</v>
      </c>
      <c r="O11" s="80">
        <f>O6+O8</f>
        <v>0</v>
      </c>
      <c r="P11" s="80">
        <f>SUM(P6:P8)</f>
        <v>0</v>
      </c>
      <c r="Q11" s="80">
        <f>IF(O11&gt;P11,O11-P11,0)</f>
        <v>0</v>
      </c>
      <c r="R11" s="80">
        <f>IF(P11&gt;O11,P11-O11,0)</f>
        <v>0</v>
      </c>
      <c r="S11" s="51"/>
      <c r="T11" s="51"/>
      <c r="U11" s="207"/>
      <c r="V11" s="206"/>
      <c r="Y11" s="76"/>
      <c r="Z11" s="64"/>
      <c r="AA11" s="67"/>
      <c r="AB11" s="108"/>
      <c r="AC11" s="108"/>
      <c r="AD11" s="64"/>
      <c r="AE11" s="71"/>
      <c r="AI11" s="19"/>
      <c r="AJ11" s="19"/>
      <c r="AK11" s="19"/>
      <c r="AL11" s="19"/>
      <c r="AM11" s="19"/>
      <c r="AN11" s="19"/>
      <c r="AO11" s="20"/>
    </row>
    <row r="12" spans="1:41" ht="15.95" customHeight="1">
      <c r="A12" s="206"/>
      <c r="B12" s="206"/>
      <c r="C12" s="206"/>
      <c r="D12" s="206"/>
      <c r="E12" s="206"/>
      <c r="F12" s="206"/>
      <c r="G12" s="206"/>
      <c r="H12" s="206"/>
      <c r="I12" s="206"/>
      <c r="J12" s="206"/>
      <c r="K12" s="206"/>
      <c r="L12" s="206"/>
      <c r="M12" s="206"/>
      <c r="N12" s="206"/>
      <c r="O12" s="38"/>
      <c r="P12" s="38"/>
      <c r="Q12" s="38"/>
      <c r="R12" s="38"/>
      <c r="S12" s="30"/>
      <c r="T12" s="30"/>
      <c r="U12" s="30"/>
      <c r="V12" s="206"/>
      <c r="Y12" s="76"/>
      <c r="Z12" s="64"/>
      <c r="AA12" s="67"/>
      <c r="AB12" s="108"/>
      <c r="AC12" s="108"/>
      <c r="AD12" s="64"/>
      <c r="AE12" s="71"/>
      <c r="AI12" s="19"/>
      <c r="AJ12" s="19"/>
      <c r="AK12" s="19"/>
      <c r="AL12" s="19"/>
      <c r="AM12" s="19"/>
      <c r="AN12" s="19"/>
      <c r="AO12" s="20"/>
    </row>
    <row r="13" spans="1:41" ht="15.95" customHeight="1">
      <c r="A13" s="206"/>
      <c r="B13" s="206"/>
      <c r="C13" s="206"/>
      <c r="D13" s="206"/>
      <c r="E13" s="206"/>
      <c r="F13" s="206"/>
      <c r="G13" s="206"/>
      <c r="H13" s="206"/>
      <c r="I13" s="206"/>
      <c r="J13" s="206"/>
      <c r="K13" s="206"/>
      <c r="L13" s="206"/>
      <c r="M13" s="206" t="s">
        <v>9</v>
      </c>
      <c r="N13" s="206"/>
      <c r="O13" s="38"/>
      <c r="P13" s="38"/>
      <c r="Q13" s="38"/>
      <c r="R13" s="38"/>
      <c r="S13" s="30"/>
      <c r="T13" s="30"/>
      <c r="U13" s="30"/>
      <c r="V13" s="206"/>
      <c r="Y13" s="26"/>
      <c r="Z13" s="64"/>
      <c r="AA13" s="67"/>
      <c r="AB13" s="108"/>
      <c r="AC13" s="108"/>
      <c r="AD13" s="64"/>
      <c r="AE13" s="71"/>
      <c r="AI13" s="19"/>
      <c r="AJ13" s="19"/>
      <c r="AK13" s="19"/>
      <c r="AL13" s="19"/>
      <c r="AM13" s="19"/>
      <c r="AN13" s="19"/>
      <c r="AO13" s="20"/>
    </row>
    <row r="14" spans="1:41" ht="15.95" customHeight="1">
      <c r="A14" s="206"/>
      <c r="B14" s="206"/>
      <c r="C14" s="206"/>
      <c r="D14" s="206"/>
      <c r="E14" s="206" t="s">
        <v>8</v>
      </c>
      <c r="F14" s="206"/>
      <c r="G14" s="206"/>
      <c r="H14" s="206"/>
      <c r="I14" s="206"/>
      <c r="J14" s="206"/>
      <c r="K14" s="206"/>
      <c r="L14" s="206"/>
      <c r="M14" s="206"/>
      <c r="N14" s="81"/>
      <c r="O14" s="82"/>
      <c r="P14" s="82"/>
      <c r="Q14" s="83" t="s">
        <v>5</v>
      </c>
      <c r="R14" s="84"/>
      <c r="S14" s="81"/>
      <c r="T14" s="85"/>
      <c r="U14" s="86"/>
      <c r="V14" s="206"/>
      <c r="Y14" s="76"/>
      <c r="Z14" s="64"/>
      <c r="AA14" s="67"/>
      <c r="AB14" s="108"/>
      <c r="AC14" s="108"/>
      <c r="AD14" s="64"/>
      <c r="AE14" s="71"/>
      <c r="AI14" s="19"/>
      <c r="AJ14" s="19"/>
      <c r="AK14" s="19"/>
      <c r="AL14" s="19"/>
      <c r="AM14" s="19"/>
      <c r="AN14" s="19"/>
      <c r="AO14" s="20"/>
    </row>
    <row r="15" spans="1:41" ht="15.95" customHeight="1">
      <c r="A15" s="206"/>
      <c r="B15" s="206"/>
      <c r="C15" s="206"/>
      <c r="D15" s="206"/>
      <c r="E15" s="206" t="s">
        <v>66</v>
      </c>
      <c r="F15" s="206"/>
      <c r="G15" s="586" t="str">
        <f>IF(様式Ⅲー３!F14="","",様式Ⅲー３!F14)</f>
        <v>（コンソーシアム名）</v>
      </c>
      <c r="H15" s="586"/>
      <c r="I15" s="586"/>
      <c r="J15" s="586"/>
      <c r="K15" s="206"/>
      <c r="L15" s="206"/>
      <c r="M15" s="206"/>
      <c r="N15" s="87" t="s">
        <v>10</v>
      </c>
      <c r="O15" s="88" t="s">
        <v>11</v>
      </c>
      <c r="P15" s="88" t="s">
        <v>12</v>
      </c>
      <c r="Q15" s="89" t="s">
        <v>1</v>
      </c>
      <c r="R15" s="89" t="s">
        <v>2</v>
      </c>
      <c r="S15" s="90" t="s">
        <v>6</v>
      </c>
      <c r="T15" s="91"/>
      <c r="U15" s="92"/>
      <c r="V15" s="206"/>
      <c r="Y15" s="76"/>
      <c r="Z15" s="64"/>
      <c r="AA15" s="67"/>
      <c r="AB15" s="108"/>
      <c r="AC15" s="108"/>
      <c r="AD15" s="64"/>
      <c r="AE15" s="71"/>
      <c r="AI15" s="19"/>
      <c r="AJ15" s="19"/>
      <c r="AK15" s="19"/>
      <c r="AL15" s="19"/>
      <c r="AM15" s="19"/>
      <c r="AN15" s="19"/>
      <c r="AO15" s="20"/>
    </row>
    <row r="16" spans="1:41" ht="15.95" customHeight="1">
      <c r="A16" s="206"/>
      <c r="B16" s="206"/>
      <c r="C16" s="206"/>
      <c r="D16" s="206"/>
      <c r="E16" s="206"/>
      <c r="F16" s="206"/>
      <c r="G16" s="586"/>
      <c r="H16" s="586"/>
      <c r="I16" s="586"/>
      <c r="J16" s="586"/>
      <c r="K16" s="206"/>
      <c r="L16" s="206"/>
      <c r="M16" s="206"/>
      <c r="N16" s="93"/>
      <c r="O16" s="160" t="s">
        <v>4</v>
      </c>
      <c r="P16" s="94" t="s">
        <v>4</v>
      </c>
      <c r="Q16" s="94" t="s">
        <v>4</v>
      </c>
      <c r="R16" s="94" t="s">
        <v>4</v>
      </c>
      <c r="S16" s="52"/>
      <c r="T16" s="43"/>
      <c r="U16" s="53"/>
      <c r="V16" s="206"/>
      <c r="Y16" s="76"/>
      <c r="Z16" s="64"/>
      <c r="AA16" s="67"/>
      <c r="AB16" s="108"/>
      <c r="AC16" s="108"/>
      <c r="AD16" s="64"/>
      <c r="AE16" s="71"/>
      <c r="AI16" s="19"/>
      <c r="AJ16" s="19"/>
      <c r="AK16" s="19"/>
      <c r="AL16" s="19"/>
      <c r="AM16" s="19"/>
      <c r="AN16" s="19"/>
      <c r="AO16" s="20"/>
    </row>
    <row r="17" spans="1:41" ht="15.95" customHeight="1">
      <c r="A17" s="206"/>
      <c r="B17" s="206"/>
      <c r="C17" s="206"/>
      <c r="D17" s="206"/>
      <c r="E17" s="206" t="s">
        <v>24</v>
      </c>
      <c r="F17" s="206"/>
      <c r="G17" s="206"/>
      <c r="H17" s="206"/>
      <c r="I17" s="206"/>
      <c r="J17" s="206"/>
      <c r="K17" s="206"/>
      <c r="L17" s="206"/>
      <c r="M17" s="206"/>
      <c r="N17" s="95" t="s">
        <v>68</v>
      </c>
      <c r="O17" s="161">
        <f>SUM(O19:O27)</f>
        <v>0</v>
      </c>
      <c r="P17" s="246">
        <f>SUM(P19:P27)</f>
        <v>0</v>
      </c>
      <c r="Q17" s="26" t="str">
        <f>IF(O17&gt;P17,O17-P17,"")</f>
        <v/>
      </c>
      <c r="R17" s="26" t="str">
        <f>IF(P17&gt;O17,P17-O17,"")</f>
        <v/>
      </c>
      <c r="S17" s="54"/>
      <c r="T17" s="44"/>
      <c r="U17" s="55"/>
      <c r="V17" s="206"/>
      <c r="Y17" s="76"/>
      <c r="Z17" s="64"/>
      <c r="AA17" s="67"/>
      <c r="AB17" s="108"/>
      <c r="AC17" s="108"/>
      <c r="AD17" s="64"/>
      <c r="AE17" s="71"/>
      <c r="AI17" s="19"/>
      <c r="AJ17" s="19"/>
      <c r="AK17" s="19"/>
      <c r="AL17" s="19"/>
      <c r="AM17" s="19"/>
      <c r="AN17" s="19"/>
      <c r="AO17" s="20"/>
    </row>
    <row r="18" spans="1:41" ht="15.95" customHeight="1">
      <c r="A18" s="206"/>
      <c r="B18" s="206"/>
      <c r="C18" s="206"/>
      <c r="D18" s="206"/>
      <c r="E18" s="206"/>
      <c r="F18" s="206"/>
      <c r="G18" s="206"/>
      <c r="H18" s="206"/>
      <c r="I18" s="206"/>
      <c r="J18" s="206"/>
      <c r="K18" s="206"/>
      <c r="L18" s="206"/>
      <c r="M18" s="206"/>
      <c r="N18" s="96"/>
      <c r="O18" s="162"/>
      <c r="P18" s="26"/>
      <c r="Q18" s="26"/>
      <c r="R18" s="26"/>
      <c r="S18" s="54"/>
      <c r="T18" s="44"/>
      <c r="U18" s="55"/>
      <c r="V18" s="206"/>
      <c r="Y18" s="76"/>
      <c r="Z18" s="64"/>
      <c r="AA18" s="67"/>
      <c r="AB18" s="108"/>
      <c r="AC18" s="108"/>
      <c r="AD18" s="64"/>
      <c r="AE18" s="71"/>
      <c r="AI18" s="19"/>
      <c r="AJ18" s="19"/>
      <c r="AK18" s="19"/>
      <c r="AL18" s="19"/>
      <c r="AM18" s="19"/>
      <c r="AN18" s="19"/>
      <c r="AO18" s="20"/>
    </row>
    <row r="19" spans="1:41" ht="15.95" customHeight="1">
      <c r="A19" s="206"/>
      <c r="B19" s="206"/>
      <c r="C19" s="209"/>
      <c r="D19" s="209"/>
      <c r="E19" s="206" t="s">
        <v>77</v>
      </c>
      <c r="F19" s="206"/>
      <c r="G19" s="206"/>
      <c r="H19" s="206"/>
      <c r="I19" s="17"/>
      <c r="J19" s="208" t="s">
        <v>75</v>
      </c>
      <c r="K19" s="206"/>
      <c r="L19" s="206"/>
      <c r="M19" s="206"/>
      <c r="N19" s="96" t="s">
        <v>79</v>
      </c>
      <c r="O19" s="162">
        <f>'別添　集計表'!I13</f>
        <v>0</v>
      </c>
      <c r="P19" s="26">
        <f>'別添　集計表'!I58</f>
        <v>0</v>
      </c>
      <c r="Q19" s="26" t="str">
        <f>IF(O19&gt;P19,O19-P19,"")</f>
        <v/>
      </c>
      <c r="R19" s="26" t="str">
        <f>IF(P19&gt;O19,P19-O19,"")</f>
        <v/>
      </c>
      <c r="S19" s="116"/>
      <c r="T19" s="44"/>
      <c r="U19" s="22"/>
      <c r="V19" s="206"/>
      <c r="Y19" s="76"/>
      <c r="Z19" s="64"/>
      <c r="AA19" s="67"/>
      <c r="AB19" s="108"/>
      <c r="AC19" s="108"/>
      <c r="AD19" s="64"/>
      <c r="AE19" s="71"/>
      <c r="AI19" s="19"/>
      <c r="AJ19" s="19"/>
      <c r="AK19" s="19"/>
      <c r="AL19" s="19"/>
      <c r="AM19" s="19"/>
      <c r="AN19" s="19"/>
      <c r="AO19" s="20"/>
    </row>
    <row r="20" spans="1:41" ht="15.95" customHeight="1">
      <c r="A20" s="206"/>
      <c r="B20" s="209"/>
      <c r="C20" s="209"/>
      <c r="D20" s="209"/>
      <c r="E20" s="209"/>
      <c r="F20" s="209"/>
      <c r="G20" s="209"/>
      <c r="H20" s="209"/>
      <c r="I20" s="209"/>
      <c r="J20" s="209"/>
      <c r="K20" s="206"/>
      <c r="L20" s="206"/>
      <c r="M20" s="206"/>
      <c r="N20" s="96"/>
      <c r="O20" s="162"/>
      <c r="P20" s="26"/>
      <c r="Q20" s="26"/>
      <c r="R20" s="26"/>
      <c r="S20" s="116"/>
      <c r="T20" s="44"/>
      <c r="U20" s="22"/>
      <c r="V20" s="206"/>
      <c r="Y20" s="76"/>
      <c r="Z20" s="64"/>
      <c r="AA20" s="67"/>
      <c r="AB20" s="108"/>
      <c r="AC20" s="108"/>
      <c r="AD20" s="64"/>
      <c r="AE20" s="71"/>
      <c r="AI20" s="19"/>
      <c r="AJ20" s="19"/>
      <c r="AK20" s="20"/>
      <c r="AL20" s="109"/>
      <c r="AM20" s="19"/>
      <c r="AN20" s="20"/>
      <c r="AO20" s="20"/>
    </row>
    <row r="21" spans="1:41" ht="15.95" customHeight="1">
      <c r="A21" s="206"/>
      <c r="B21" s="206"/>
      <c r="C21" s="137"/>
      <c r="D21" s="137"/>
      <c r="E21" s="137"/>
      <c r="F21" s="137"/>
      <c r="G21" s="137"/>
      <c r="H21" s="137"/>
      <c r="I21" s="137"/>
      <c r="J21" s="137"/>
      <c r="K21" s="206"/>
      <c r="L21" s="206"/>
      <c r="M21" s="206"/>
      <c r="N21" s="96" t="s">
        <v>80</v>
      </c>
      <c r="O21" s="162">
        <f>'別添　集計表'!I17</f>
        <v>0</v>
      </c>
      <c r="P21" s="26">
        <f>'別添　集計表'!I60</f>
        <v>0</v>
      </c>
      <c r="Q21" s="26" t="str">
        <f>IF(O21&gt;P21,O21-P21,"")</f>
        <v/>
      </c>
      <c r="R21" s="26" t="str">
        <f>IF(P21&gt;O21,P21-O21,"")</f>
        <v/>
      </c>
      <c r="S21" s="30"/>
      <c r="T21" s="30"/>
      <c r="U21" s="22"/>
      <c r="V21" s="206"/>
      <c r="Y21" s="76"/>
      <c r="Z21" s="64"/>
      <c r="AA21" s="67"/>
      <c r="AB21" s="108"/>
      <c r="AC21" s="108"/>
      <c r="AD21" s="64"/>
      <c r="AE21" s="71"/>
      <c r="AI21" s="19"/>
      <c r="AJ21" s="19"/>
      <c r="AK21" s="20"/>
      <c r="AL21" s="109"/>
      <c r="AM21" s="19"/>
      <c r="AN21" s="20"/>
      <c r="AO21" s="20"/>
    </row>
    <row r="22" spans="1:41" ht="15.95" customHeight="1">
      <c r="A22" s="206"/>
      <c r="B22" s="599" t="s">
        <v>119</v>
      </c>
      <c r="C22" s="599"/>
      <c r="D22" s="599"/>
      <c r="E22" s="599"/>
      <c r="F22" s="599"/>
      <c r="G22" s="599"/>
      <c r="H22" s="599"/>
      <c r="I22" s="599"/>
      <c r="J22" s="599"/>
      <c r="K22" s="206"/>
      <c r="L22" s="206"/>
      <c r="M22" s="206"/>
      <c r="N22" s="117"/>
      <c r="O22" s="162"/>
      <c r="P22" s="26"/>
      <c r="Q22" s="26"/>
      <c r="R22" s="26"/>
      <c r="S22" s="30"/>
      <c r="T22" s="30"/>
      <c r="U22" s="22"/>
      <c r="V22" s="206"/>
      <c r="Y22" s="76"/>
      <c r="Z22" s="64"/>
      <c r="AA22" s="67"/>
      <c r="AB22" s="108"/>
      <c r="AC22" s="108"/>
      <c r="AD22" s="64"/>
      <c r="AE22" s="71"/>
      <c r="AI22" s="19"/>
      <c r="AJ22" s="19"/>
      <c r="AK22" s="20"/>
      <c r="AL22" s="109"/>
      <c r="AM22" s="19"/>
      <c r="AN22" s="20"/>
      <c r="AO22" s="20"/>
    </row>
    <row r="23" spans="1:41" ht="15.95" customHeight="1">
      <c r="A23" s="206"/>
      <c r="B23" s="599"/>
      <c r="C23" s="599"/>
      <c r="D23" s="599"/>
      <c r="E23" s="599"/>
      <c r="F23" s="599"/>
      <c r="G23" s="599"/>
      <c r="H23" s="599"/>
      <c r="I23" s="599"/>
      <c r="J23" s="599"/>
      <c r="K23" s="206"/>
      <c r="L23" s="206"/>
      <c r="M23" s="30"/>
      <c r="N23" s="118" t="s">
        <v>81</v>
      </c>
      <c r="O23" s="162">
        <f>'別添　集計表'!I21</f>
        <v>0</v>
      </c>
      <c r="P23" s="26">
        <f>'別添　集計表'!I62</f>
        <v>0</v>
      </c>
      <c r="Q23" s="35" t="str">
        <f>IF(O23&gt;P23,O23-P23,"")</f>
        <v/>
      </c>
      <c r="R23" s="35" t="str">
        <f>IF(P23&gt;O23,P23-O23,"")</f>
        <v/>
      </c>
      <c r="S23" s="119"/>
      <c r="T23" s="30"/>
      <c r="U23" s="22"/>
      <c r="V23" s="206"/>
      <c r="Y23" s="76"/>
      <c r="Z23" s="64"/>
      <c r="AA23" s="67"/>
      <c r="AB23" s="108"/>
      <c r="AC23" s="108"/>
      <c r="AD23" s="64"/>
      <c r="AE23" s="71"/>
      <c r="AI23" s="19"/>
      <c r="AJ23" s="19"/>
      <c r="AK23" s="20"/>
      <c r="AL23" s="109"/>
      <c r="AM23" s="19"/>
      <c r="AN23" s="20"/>
      <c r="AO23" s="20"/>
    </row>
    <row r="24" spans="1:41" ht="25.5" customHeight="1">
      <c r="A24" s="206"/>
      <c r="B24" s="599"/>
      <c r="C24" s="599"/>
      <c r="D24" s="599"/>
      <c r="E24" s="599"/>
      <c r="F24" s="599"/>
      <c r="G24" s="599"/>
      <c r="H24" s="599"/>
      <c r="I24" s="599"/>
      <c r="J24" s="599"/>
      <c r="K24" s="206"/>
      <c r="L24" s="206"/>
      <c r="M24" s="30"/>
      <c r="N24" s="96"/>
      <c r="O24" s="163"/>
      <c r="P24" s="96"/>
      <c r="Q24" s="96"/>
      <c r="R24" s="96"/>
      <c r="S24" s="30"/>
      <c r="T24" s="30"/>
      <c r="U24" s="22"/>
      <c r="V24" s="206"/>
      <c r="Y24" s="76"/>
      <c r="Z24" s="64"/>
      <c r="AA24" s="67"/>
      <c r="AB24" s="108"/>
      <c r="AC24" s="108"/>
      <c r="AD24" s="64"/>
      <c r="AE24" s="71"/>
      <c r="AI24" s="19"/>
      <c r="AJ24" s="19"/>
      <c r="AK24" s="20"/>
      <c r="AL24" s="109"/>
      <c r="AM24" s="19"/>
      <c r="AN24" s="20"/>
      <c r="AO24" s="20"/>
    </row>
    <row r="25" spans="1:41" ht="15.95" customHeight="1">
      <c r="A25" s="206"/>
      <c r="B25" s="209"/>
      <c r="C25" s="209"/>
      <c r="D25" s="209"/>
      <c r="E25" s="209"/>
      <c r="F25" s="209"/>
      <c r="G25" s="209"/>
      <c r="H25" s="209"/>
      <c r="I25" s="209"/>
      <c r="J25" s="209"/>
      <c r="K25" s="206"/>
      <c r="L25" s="206"/>
      <c r="M25" s="206"/>
      <c r="N25" s="96" t="s">
        <v>82</v>
      </c>
      <c r="O25" s="164">
        <f>'別添　集計表'!I26</f>
        <v>0</v>
      </c>
      <c r="P25" s="159">
        <f>'別添　集計表'!I64</f>
        <v>0</v>
      </c>
      <c r="Q25" s="96" t="str">
        <f>IF(O25&gt;P25,O25-P25,"")</f>
        <v/>
      </c>
      <c r="R25" s="96" t="str">
        <f>IF(P25&gt;O25,P25-O25,"")</f>
        <v/>
      </c>
      <c r="S25" s="608" t="s">
        <v>83</v>
      </c>
      <c r="T25" s="608"/>
      <c r="U25" s="22"/>
      <c r="V25" s="206"/>
      <c r="Y25" s="76"/>
      <c r="Z25" s="64"/>
      <c r="AA25" s="67"/>
      <c r="AB25" s="108"/>
      <c r="AC25" s="108"/>
      <c r="AD25" s="64"/>
      <c r="AE25" s="71"/>
      <c r="AI25" s="19"/>
      <c r="AJ25" s="19"/>
      <c r="AK25" s="20"/>
      <c r="AL25" s="109"/>
      <c r="AM25" s="19"/>
      <c r="AN25" s="20"/>
      <c r="AO25" s="20"/>
    </row>
    <row r="26" spans="1:41" ht="15.95" customHeight="1">
      <c r="A26" s="206"/>
      <c r="B26" s="206"/>
      <c r="C26" s="206"/>
      <c r="D26" s="206"/>
      <c r="E26" s="206"/>
      <c r="F26" s="206"/>
      <c r="G26" s="206"/>
      <c r="H26" s="206"/>
      <c r="I26" s="206"/>
      <c r="J26" s="206"/>
      <c r="K26" s="206"/>
      <c r="L26" s="206"/>
      <c r="M26" s="206"/>
      <c r="N26" s="96"/>
      <c r="O26" s="163"/>
      <c r="P26" s="96"/>
      <c r="Q26" s="96"/>
      <c r="R26" s="96"/>
      <c r="S26" s="30"/>
      <c r="T26" s="202">
        <f>'別添　集計表'!I38</f>
        <v>0</v>
      </c>
      <c r="U26" s="22" t="s">
        <v>59</v>
      </c>
      <c r="V26" s="206"/>
      <c r="Y26" s="76"/>
      <c r="Z26" s="64"/>
      <c r="AA26" s="67"/>
      <c r="AB26" s="108"/>
      <c r="AC26" s="108"/>
      <c r="AD26" s="64"/>
      <c r="AE26" s="71"/>
      <c r="AI26" s="19"/>
      <c r="AJ26" s="19"/>
      <c r="AK26" s="20"/>
      <c r="AL26" s="109"/>
      <c r="AM26" s="19"/>
      <c r="AN26" s="20"/>
      <c r="AO26" s="20"/>
    </row>
    <row r="27" spans="1:41" ht="15.95" customHeight="1">
      <c r="A27" s="206"/>
      <c r="B27" s="206" t="s">
        <v>21</v>
      </c>
      <c r="C27" s="206"/>
      <c r="D27" s="206"/>
      <c r="E27" s="206"/>
      <c r="F27" s="206"/>
      <c r="G27" s="206"/>
      <c r="H27" s="206"/>
      <c r="I27" s="206"/>
      <c r="J27" s="206"/>
      <c r="K27" s="206"/>
      <c r="L27" s="206"/>
      <c r="M27" s="206"/>
      <c r="N27" s="96"/>
      <c r="O27" s="163"/>
      <c r="P27" s="96"/>
      <c r="Q27" s="96"/>
      <c r="R27" s="96"/>
      <c r="S27" s="30"/>
      <c r="T27" s="30"/>
      <c r="U27" s="22"/>
      <c r="V27" s="206"/>
      <c r="Y27" s="76"/>
      <c r="Z27" s="64"/>
      <c r="AA27" s="67"/>
      <c r="AB27" s="108"/>
      <c r="AC27" s="108"/>
      <c r="AD27" s="64"/>
      <c r="AE27" s="71"/>
      <c r="AI27" s="19"/>
      <c r="AJ27" s="19"/>
      <c r="AK27" s="20"/>
      <c r="AL27" s="109"/>
      <c r="AM27" s="19"/>
      <c r="AN27" s="20"/>
      <c r="AO27" s="20"/>
    </row>
    <row r="28" spans="1:41" ht="15.95" customHeight="1">
      <c r="A28" s="206"/>
      <c r="B28" s="27" t="s">
        <v>25</v>
      </c>
      <c r="C28" s="206"/>
      <c r="D28" s="206"/>
      <c r="E28" s="206"/>
      <c r="F28" s="206"/>
      <c r="G28" s="206"/>
      <c r="H28" s="206"/>
      <c r="I28" s="206"/>
      <c r="J28" s="206"/>
      <c r="K28" s="206"/>
      <c r="L28" s="206"/>
      <c r="M28" s="206"/>
      <c r="N28" s="95" t="s">
        <v>84</v>
      </c>
      <c r="O28" s="164">
        <f>'別添　集計表'!I41</f>
        <v>0</v>
      </c>
      <c r="P28" s="159">
        <f>'別添　集計表'!I66</f>
        <v>0</v>
      </c>
      <c r="Q28" s="35" t="str">
        <f>IF(O28&gt;P28,O28-P28,"")</f>
        <v/>
      </c>
      <c r="R28" s="35" t="str">
        <f>IF(P28&gt;O28,P28-O28,"")</f>
        <v/>
      </c>
      <c r="S28" s="30" t="s">
        <v>108</v>
      </c>
      <c r="T28" s="30"/>
      <c r="U28" s="22"/>
      <c r="V28" s="206"/>
      <c r="Y28" s="76"/>
      <c r="Z28" s="64"/>
      <c r="AA28" s="67"/>
      <c r="AB28" s="108"/>
      <c r="AC28" s="108"/>
      <c r="AD28" s="64"/>
      <c r="AE28" s="71"/>
      <c r="AI28" s="19"/>
      <c r="AJ28" s="19"/>
      <c r="AK28" s="20"/>
      <c r="AL28" s="109"/>
      <c r="AM28" s="19"/>
      <c r="AN28" s="20"/>
      <c r="AO28" s="20"/>
    </row>
    <row r="29" spans="1:41" ht="15.95" customHeight="1">
      <c r="A29" s="206"/>
      <c r="B29" s="609" t="str">
        <f>IF(様式Ⅲー３!B29="","",様式Ⅲー３!B29)</f>
        <v/>
      </c>
      <c r="C29" s="609"/>
      <c r="D29" s="609"/>
      <c r="E29" s="609"/>
      <c r="F29" s="609"/>
      <c r="G29" s="609"/>
      <c r="H29" s="609"/>
      <c r="I29" s="609"/>
      <c r="J29" s="609"/>
      <c r="K29" s="206"/>
      <c r="L29" s="206"/>
      <c r="M29" s="206"/>
      <c r="N29" s="242"/>
      <c r="O29" s="165"/>
      <c r="P29" s="165"/>
      <c r="Q29" s="165"/>
      <c r="R29" s="165"/>
      <c r="S29" s="610" t="str">
        <f>IF(OR(O28="",O28=0),"",IF(O17*0.3&gt;O28,"","直接経費の30％以上です。"))</f>
        <v/>
      </c>
      <c r="T29" s="611"/>
      <c r="U29" s="612"/>
      <c r="V29" s="206"/>
      <c r="Y29" s="76"/>
      <c r="Z29" s="64"/>
      <c r="AA29" s="67"/>
      <c r="AB29" s="108"/>
      <c r="AC29" s="108"/>
      <c r="AD29" s="64"/>
      <c r="AE29" s="71"/>
      <c r="AI29" s="19"/>
      <c r="AJ29" s="19"/>
      <c r="AK29" s="20"/>
      <c r="AL29" s="109"/>
      <c r="AM29" s="19"/>
      <c r="AN29" s="20"/>
      <c r="AO29" s="20"/>
    </row>
    <row r="30" spans="1:41" ht="15.95" customHeight="1">
      <c r="A30" s="206"/>
      <c r="B30" s="609"/>
      <c r="C30" s="609"/>
      <c r="D30" s="609"/>
      <c r="E30" s="609"/>
      <c r="F30" s="609"/>
      <c r="G30" s="609"/>
      <c r="H30" s="609"/>
      <c r="I30" s="609"/>
      <c r="J30" s="609"/>
      <c r="K30" s="206"/>
      <c r="L30" s="206"/>
      <c r="M30" s="206"/>
      <c r="N30" s="243"/>
      <c r="O30" s="165"/>
      <c r="P30" s="165"/>
      <c r="Q30" s="165"/>
      <c r="R30" s="165"/>
      <c r="S30" s="244"/>
      <c r="T30" s="214"/>
      <c r="U30" s="245"/>
      <c r="V30" s="206"/>
      <c r="Y30" s="76"/>
      <c r="Z30" s="64"/>
      <c r="AA30" s="67"/>
      <c r="AB30" s="108"/>
      <c r="AC30" s="108"/>
      <c r="AD30" s="64"/>
      <c r="AE30" s="71"/>
      <c r="AI30" s="19"/>
      <c r="AJ30" s="19"/>
      <c r="AK30" s="20"/>
      <c r="AL30" s="109"/>
      <c r="AM30" s="19"/>
      <c r="AN30" s="20"/>
      <c r="AO30" s="20"/>
    </row>
    <row r="31" spans="1:41" ht="15.95" customHeight="1">
      <c r="A31" s="206"/>
      <c r="B31" s="206"/>
      <c r="C31" s="206"/>
      <c r="D31" s="206"/>
      <c r="E31" s="206"/>
      <c r="F31" s="206"/>
      <c r="G31" s="206"/>
      <c r="H31" s="206"/>
      <c r="I31" s="206"/>
      <c r="J31" s="206"/>
      <c r="K31" s="206"/>
      <c r="L31" s="206"/>
      <c r="M31" s="206"/>
      <c r="N31" s="213" t="str">
        <f>IF('別添　集計表'!$A$43="","",'別添　集計表'!$A$43)</f>
        <v/>
      </c>
      <c r="O31" s="164">
        <f>'別添　集計表'!I43</f>
        <v>0</v>
      </c>
      <c r="P31" s="159">
        <f>'別添　集計表'!I68</f>
        <v>0</v>
      </c>
      <c r="Q31" s="212" t="str">
        <f t="shared" ref="Q31" si="0">IF(O31&gt;P31,O31-P31,"")</f>
        <v/>
      </c>
      <c r="R31" s="212" t="str">
        <f t="shared" ref="R31" si="1">IF(P31&gt;O31,P31-O31,"")</f>
        <v/>
      </c>
      <c r="S31" s="601" t="str">
        <f>IF(N31="","","研究管理運営機関の直接経費10％以内")</f>
        <v/>
      </c>
      <c r="T31" s="602"/>
      <c r="U31" s="603"/>
      <c r="V31" s="206"/>
      <c r="Y31" s="76"/>
      <c r="Z31" s="64"/>
      <c r="AA31" s="67"/>
      <c r="AB31" s="108"/>
      <c r="AC31" s="108"/>
      <c r="AD31" s="64"/>
      <c r="AE31" s="71"/>
      <c r="AI31" s="19"/>
      <c r="AJ31" s="19"/>
      <c r="AK31" s="20"/>
      <c r="AL31" s="109"/>
      <c r="AM31" s="19"/>
      <c r="AN31" s="20"/>
      <c r="AO31" s="20"/>
    </row>
    <row r="32" spans="1:41" ht="15" customHeight="1">
      <c r="A32" s="206"/>
      <c r="B32" s="27" t="s">
        <v>13</v>
      </c>
      <c r="C32" s="206"/>
      <c r="D32" s="206"/>
      <c r="E32" s="206"/>
      <c r="F32" s="206"/>
      <c r="G32" s="206"/>
      <c r="H32" s="206"/>
      <c r="I32" s="206"/>
      <c r="J32" s="206"/>
      <c r="K32" s="206"/>
      <c r="L32" s="206"/>
      <c r="M32" s="206"/>
      <c r="N32" s="117"/>
      <c r="O32" s="162"/>
      <c r="P32" s="26"/>
      <c r="Q32" s="26"/>
      <c r="R32" s="26"/>
      <c r="S32" s="615" t="str">
        <f>IF(OR(O31="",O31=0),"",IF(O20*0.3&gt;O31,"","直接経費の30％以上です。"))</f>
        <v/>
      </c>
      <c r="T32" s="616"/>
      <c r="U32" s="617"/>
      <c r="V32" s="206"/>
      <c r="Y32" s="76"/>
      <c r="Z32" s="64"/>
      <c r="AA32" s="67"/>
      <c r="AB32" s="108"/>
      <c r="AC32" s="108"/>
      <c r="AD32" s="64"/>
      <c r="AE32" s="71"/>
      <c r="AI32" s="19"/>
      <c r="AJ32" s="19"/>
      <c r="AK32" s="20"/>
      <c r="AL32" s="109"/>
      <c r="AM32" s="19"/>
      <c r="AN32" s="20"/>
      <c r="AO32" s="20"/>
    </row>
    <row r="33" spans="1:41" ht="15.95" customHeight="1">
      <c r="A33" s="206"/>
      <c r="B33" s="28" t="s">
        <v>113</v>
      </c>
      <c r="C33" s="206"/>
      <c r="D33" s="206"/>
      <c r="E33" s="206"/>
      <c r="F33" s="206"/>
      <c r="G33" s="206"/>
      <c r="H33" s="206"/>
      <c r="I33" s="206"/>
      <c r="J33" s="206"/>
      <c r="K33" s="206"/>
      <c r="L33" s="206"/>
      <c r="M33" s="206"/>
      <c r="N33" s="96"/>
      <c r="O33" s="162"/>
      <c r="P33" s="26"/>
      <c r="Q33" s="35"/>
      <c r="R33" s="35"/>
      <c r="S33" s="30"/>
      <c r="T33" s="30"/>
      <c r="U33" s="22"/>
      <c r="V33" s="206"/>
      <c r="Y33" s="76"/>
      <c r="Z33" s="64"/>
      <c r="AA33" s="67"/>
      <c r="AB33" s="108"/>
      <c r="AC33" s="108"/>
      <c r="AD33" s="64"/>
      <c r="AE33" s="71"/>
      <c r="AI33" s="19"/>
      <c r="AJ33" s="19"/>
      <c r="AK33" s="20"/>
      <c r="AL33" s="109"/>
      <c r="AM33" s="19"/>
      <c r="AN33" s="20"/>
      <c r="AO33" s="20"/>
    </row>
    <row r="34" spans="1:41" ht="15.95" customHeight="1">
      <c r="A34" s="206"/>
      <c r="B34" s="28" t="s">
        <v>67</v>
      </c>
      <c r="C34" s="206"/>
      <c r="D34" s="206"/>
      <c r="E34" s="206"/>
      <c r="F34" s="206"/>
      <c r="G34" s="206"/>
      <c r="H34" s="206"/>
      <c r="I34" s="206"/>
      <c r="J34" s="206"/>
      <c r="K34" s="206"/>
      <c r="L34" s="206"/>
      <c r="M34" s="206"/>
      <c r="N34" s="93"/>
      <c r="O34" s="166"/>
      <c r="P34" s="97"/>
      <c r="Q34" s="45"/>
      <c r="R34" s="45"/>
      <c r="S34" s="43"/>
      <c r="T34" s="43"/>
      <c r="U34" s="123"/>
      <c r="V34" s="206"/>
      <c r="Y34" s="76"/>
      <c r="Z34" s="64"/>
      <c r="AA34" s="67"/>
      <c r="AB34" s="108"/>
      <c r="AC34" s="108"/>
      <c r="AD34" s="64"/>
      <c r="AE34" s="71"/>
      <c r="AI34" s="19"/>
      <c r="AJ34" s="19"/>
      <c r="AK34" s="20"/>
      <c r="AL34" s="109"/>
      <c r="AM34" s="19"/>
      <c r="AN34" s="20"/>
      <c r="AO34" s="20"/>
    </row>
    <row r="35" spans="1:41" ht="15.95" customHeight="1">
      <c r="A35" s="206"/>
      <c r="B35" s="206"/>
      <c r="C35" s="206"/>
      <c r="D35" s="206"/>
      <c r="E35" s="206"/>
      <c r="F35" s="206"/>
      <c r="G35" s="206"/>
      <c r="H35" s="206"/>
      <c r="I35" s="206"/>
      <c r="J35" s="206"/>
      <c r="K35" s="206"/>
      <c r="L35" s="206"/>
      <c r="M35" s="206"/>
      <c r="N35" s="98" t="s">
        <v>7</v>
      </c>
      <c r="O35" s="167">
        <f>'別添　集計表'!I45</f>
        <v>0</v>
      </c>
      <c r="P35" s="99">
        <f>'別添　集計表'!I70</f>
        <v>0</v>
      </c>
      <c r="Q35" s="80" t="str">
        <f t="shared" ref="Q35" si="2">IF(O35&gt;P35,O35-P35,"")</f>
        <v/>
      </c>
      <c r="R35" s="80" t="str">
        <f t="shared" ref="R35" si="3">IF(P35&gt;O35,P35-O35,"")</f>
        <v/>
      </c>
      <c r="S35" s="57"/>
      <c r="T35" s="57"/>
      <c r="U35" s="124"/>
      <c r="V35" s="206"/>
      <c r="Y35" s="76"/>
      <c r="Z35" s="64"/>
      <c r="AA35" s="67"/>
      <c r="AB35" s="108"/>
      <c r="AC35" s="108"/>
      <c r="AD35" s="64"/>
      <c r="AE35" s="71"/>
      <c r="AI35" s="19"/>
      <c r="AJ35" s="19"/>
      <c r="AK35" s="20"/>
      <c r="AL35" s="109"/>
      <c r="AM35" s="19"/>
      <c r="AN35" s="20"/>
      <c r="AO35" s="20"/>
    </row>
    <row r="36" spans="1:41" ht="15.95" customHeight="1">
      <c r="A36" s="206"/>
      <c r="B36" s="27" t="s">
        <v>78</v>
      </c>
      <c r="C36" s="206"/>
      <c r="D36" s="206"/>
      <c r="E36" s="206"/>
      <c r="F36" s="206"/>
      <c r="G36" s="206"/>
      <c r="H36" s="206"/>
      <c r="I36" s="206"/>
      <c r="J36" s="206"/>
      <c r="K36" s="206"/>
      <c r="L36" s="206"/>
      <c r="M36" s="206"/>
      <c r="N36" s="110"/>
      <c r="O36" s="102"/>
      <c r="P36" s="102"/>
      <c r="Q36" s="102"/>
      <c r="R36" s="102"/>
      <c r="S36" s="30"/>
      <c r="T36" s="30"/>
      <c r="U36" s="30"/>
      <c r="V36" s="206"/>
      <c r="Y36" s="76"/>
      <c r="Z36" s="64"/>
      <c r="AA36" s="67"/>
      <c r="AB36" s="108"/>
      <c r="AC36" s="108"/>
      <c r="AD36" s="64"/>
      <c r="AE36" s="71"/>
      <c r="AI36" s="19"/>
      <c r="AJ36" s="19"/>
      <c r="AK36" s="20"/>
      <c r="AL36" s="109"/>
      <c r="AM36" s="19"/>
      <c r="AN36" s="20"/>
      <c r="AO36" s="20"/>
    </row>
    <row r="37" spans="1:41" ht="15.95" customHeight="1">
      <c r="A37" s="206"/>
      <c r="B37" s="28"/>
      <c r="C37" s="600"/>
      <c r="D37" s="600"/>
      <c r="E37" s="600"/>
      <c r="F37" s="600"/>
      <c r="G37" s="600"/>
      <c r="H37" s="600"/>
      <c r="I37" s="600"/>
      <c r="J37" s="600"/>
      <c r="K37" s="206"/>
      <c r="L37" s="206"/>
      <c r="M37" s="206"/>
      <c r="N37" s="618" t="s">
        <v>116</v>
      </c>
      <c r="O37" s="618"/>
      <c r="P37" s="618"/>
      <c r="Q37" s="618"/>
      <c r="R37" s="618"/>
      <c r="S37" s="618"/>
      <c r="T37" s="618"/>
      <c r="U37" s="618"/>
      <c r="V37" s="206"/>
      <c r="Y37" s="76"/>
      <c r="Z37" s="64"/>
      <c r="AA37" s="67"/>
      <c r="AB37" s="108"/>
      <c r="AC37" s="108"/>
      <c r="AD37" s="64"/>
      <c r="AE37" s="71"/>
      <c r="AI37" s="23"/>
      <c r="AJ37" s="23"/>
      <c r="AK37" s="23"/>
      <c r="AL37" s="37"/>
      <c r="AM37" s="23"/>
      <c r="AN37" s="23"/>
      <c r="AO37" s="23"/>
    </row>
    <row r="38" spans="1:41" ht="15.95" customHeight="1">
      <c r="A38" s="206"/>
      <c r="B38" s="206"/>
      <c r="C38" s="206"/>
      <c r="D38" s="206"/>
      <c r="E38" s="206"/>
      <c r="F38" s="206"/>
      <c r="G38" s="206"/>
      <c r="H38" s="206"/>
      <c r="I38" s="206"/>
      <c r="J38" s="206"/>
      <c r="K38" s="206"/>
      <c r="L38" s="206"/>
      <c r="M38" s="206"/>
      <c r="N38" s="618"/>
      <c r="O38" s="618"/>
      <c r="P38" s="618"/>
      <c r="Q38" s="618"/>
      <c r="R38" s="618"/>
      <c r="S38" s="618"/>
      <c r="T38" s="618"/>
      <c r="U38" s="618"/>
      <c r="V38" s="206"/>
      <c r="Y38" s="76"/>
      <c r="Z38" s="64"/>
      <c r="AA38" s="67"/>
      <c r="AB38" s="108"/>
      <c r="AC38" s="108"/>
      <c r="AD38" s="64"/>
      <c r="AE38" s="71"/>
      <c r="AI38" s="13" t="s">
        <v>22</v>
      </c>
      <c r="AJ38" s="13"/>
      <c r="AK38" s="31"/>
      <c r="AL38" s="109"/>
      <c r="AM38" s="33"/>
      <c r="AN38" s="33"/>
      <c r="AO38" s="31"/>
    </row>
    <row r="39" spans="1:41" ht="15.95" customHeight="1">
      <c r="A39" s="206"/>
      <c r="B39" s="27" t="s">
        <v>48</v>
      </c>
      <c r="C39" s="206"/>
      <c r="D39" s="206"/>
      <c r="E39" s="206"/>
      <c r="F39" s="206"/>
      <c r="G39" s="206"/>
      <c r="H39" s="206"/>
      <c r="I39" s="206"/>
      <c r="J39" s="206"/>
      <c r="K39" s="206"/>
      <c r="L39" s="206"/>
      <c r="M39" s="206"/>
      <c r="N39" s="100"/>
      <c r="O39" s="101"/>
      <c r="P39" s="101"/>
      <c r="Q39" s="101"/>
      <c r="R39" s="101"/>
      <c r="S39" s="30"/>
      <c r="T39" s="30"/>
      <c r="U39" s="30"/>
      <c r="V39" s="206"/>
      <c r="Y39" s="76"/>
      <c r="Z39" s="64"/>
      <c r="AA39" s="67"/>
      <c r="AB39" s="108"/>
      <c r="AC39" s="108"/>
      <c r="AD39" s="64"/>
      <c r="AE39" s="71"/>
      <c r="AI39" s="7"/>
      <c r="AJ39" s="7"/>
      <c r="AK39" s="7"/>
      <c r="AL39" s="46"/>
      <c r="AM39" s="7"/>
      <c r="AN39" s="7"/>
      <c r="AO39" s="7"/>
    </row>
    <row r="40" spans="1:41" ht="15.95" customHeight="1">
      <c r="A40" s="206"/>
      <c r="B40" s="28" t="s">
        <v>26</v>
      </c>
      <c r="C40" s="206"/>
      <c r="D40" s="206"/>
      <c r="E40" s="206"/>
      <c r="F40" s="206"/>
      <c r="G40" s="206"/>
      <c r="H40" s="206"/>
      <c r="I40" s="206"/>
      <c r="J40" s="206"/>
      <c r="K40" s="206"/>
      <c r="L40" s="206"/>
      <c r="M40" s="206"/>
      <c r="N40" s="110"/>
      <c r="O40" s="102"/>
      <c r="P40" s="102"/>
      <c r="Q40" s="102"/>
      <c r="R40" s="102"/>
      <c r="S40" s="30"/>
      <c r="T40" s="30"/>
      <c r="U40" s="30"/>
      <c r="V40" s="206"/>
      <c r="Y40" s="76"/>
      <c r="Z40" s="64"/>
      <c r="AA40" s="67"/>
      <c r="AB40" s="108"/>
      <c r="AC40" s="108"/>
      <c r="AD40" s="64"/>
      <c r="AE40" s="71"/>
      <c r="AI40" s="32" t="s">
        <v>42</v>
      </c>
      <c r="AJ40" s="32"/>
      <c r="AK40" s="32"/>
      <c r="AL40" s="21"/>
      <c r="AM40" s="32"/>
      <c r="AN40" s="32"/>
      <c r="AO40" s="32"/>
    </row>
    <row r="41" spans="1:41" ht="15.95" customHeight="1">
      <c r="A41" s="206"/>
      <c r="B41" s="206"/>
      <c r="C41" s="206"/>
      <c r="D41" s="206"/>
      <c r="E41" s="206"/>
      <c r="F41" s="206"/>
      <c r="G41" s="206"/>
      <c r="H41" s="206"/>
      <c r="I41" s="206"/>
      <c r="J41" s="206"/>
      <c r="K41" s="206"/>
      <c r="L41" s="206"/>
      <c r="M41" s="206"/>
      <c r="N41" s="111"/>
      <c r="O41" s="102"/>
      <c r="P41" s="102"/>
      <c r="Q41" s="102"/>
      <c r="R41" s="102"/>
      <c r="S41" s="30"/>
      <c r="T41" s="30"/>
      <c r="U41" s="30"/>
      <c r="V41" s="206"/>
      <c r="Y41" s="76"/>
      <c r="Z41" s="64"/>
      <c r="AA41" s="67"/>
      <c r="AB41" s="108"/>
      <c r="AC41" s="108"/>
      <c r="AD41" s="64"/>
      <c r="AE41" s="71"/>
      <c r="AI41" s="604" t="s">
        <v>43</v>
      </c>
      <c r="AJ41" s="605"/>
      <c r="AK41" s="605"/>
      <c r="AL41" s="605"/>
      <c r="AM41" s="605"/>
      <c r="AN41" s="605"/>
      <c r="AO41" s="605"/>
    </row>
    <row r="42" spans="1:41" ht="15.95" customHeight="1">
      <c r="A42" s="206"/>
      <c r="B42" s="206"/>
      <c r="C42" s="206"/>
      <c r="D42" s="206"/>
      <c r="E42" s="206"/>
      <c r="F42" s="206"/>
      <c r="G42" s="206"/>
      <c r="H42" s="206"/>
      <c r="I42" s="206"/>
      <c r="J42" s="206"/>
      <c r="K42" s="206"/>
      <c r="L42" s="206"/>
      <c r="M42" s="206"/>
      <c r="N42" s="100"/>
      <c r="O42" s="101"/>
      <c r="P42" s="101"/>
      <c r="Q42" s="101"/>
      <c r="R42" s="101"/>
      <c r="S42" s="30"/>
      <c r="T42" s="30"/>
      <c r="U42" s="30"/>
      <c r="V42" s="206"/>
      <c r="Y42" s="76"/>
      <c r="Z42" s="64"/>
      <c r="AA42" s="67"/>
      <c r="AB42" s="108"/>
      <c r="AC42" s="108"/>
      <c r="AD42" s="64"/>
      <c r="AE42" s="71"/>
      <c r="AI42" s="604" t="s">
        <v>45</v>
      </c>
      <c r="AJ42" s="605"/>
      <c r="AK42" s="605"/>
      <c r="AL42" s="605"/>
      <c r="AM42" s="605"/>
      <c r="AN42" s="605"/>
      <c r="AO42" s="605"/>
    </row>
    <row r="43" spans="1:41" ht="15.95" customHeight="1">
      <c r="A43" s="206"/>
      <c r="B43" s="206"/>
      <c r="C43" s="206"/>
      <c r="D43" s="206"/>
      <c r="E43" s="206"/>
      <c r="F43" s="206"/>
      <c r="G43" s="206"/>
      <c r="H43" s="206"/>
      <c r="I43" s="206"/>
      <c r="J43" s="206"/>
      <c r="K43" s="206"/>
      <c r="L43" s="206"/>
      <c r="M43" s="206"/>
      <c r="N43" s="39"/>
      <c r="O43" s="40"/>
      <c r="P43" s="40"/>
      <c r="Q43" s="40"/>
      <c r="R43" s="40"/>
      <c r="S43" s="30"/>
      <c r="T43" s="30"/>
      <c r="U43" s="30"/>
      <c r="V43" s="206"/>
      <c r="Y43" s="63"/>
      <c r="Z43" s="64"/>
      <c r="AA43" s="67"/>
      <c r="AB43" s="108"/>
      <c r="AC43" s="108"/>
      <c r="AD43" s="64"/>
      <c r="AE43" s="71"/>
      <c r="AI43" s="604" t="s">
        <v>46</v>
      </c>
      <c r="AJ43" s="605"/>
      <c r="AK43" s="605"/>
      <c r="AL43" s="605"/>
      <c r="AM43" s="605"/>
      <c r="AN43" s="605"/>
      <c r="AO43" s="605"/>
    </row>
    <row r="44" spans="1:41" ht="15.95" customHeight="1">
      <c r="A44" s="206"/>
      <c r="B44" s="206"/>
      <c r="C44" s="206"/>
      <c r="D44" s="206"/>
      <c r="E44" s="206"/>
      <c r="F44" s="206"/>
      <c r="G44" s="206"/>
      <c r="H44" s="206"/>
      <c r="I44" s="206"/>
      <c r="J44" s="206"/>
      <c r="K44" s="206"/>
      <c r="L44" s="206"/>
      <c r="M44" s="206"/>
      <c r="N44" s="112"/>
      <c r="O44" s="29"/>
      <c r="P44" s="29"/>
      <c r="Q44" s="29"/>
      <c r="R44" s="29"/>
      <c r="S44" s="30"/>
      <c r="T44" s="30"/>
      <c r="U44" s="30"/>
      <c r="V44" s="206"/>
      <c r="Y44" s="63"/>
      <c r="Z44" s="64"/>
      <c r="AA44" s="67"/>
      <c r="AB44" s="108"/>
      <c r="AC44" s="108"/>
      <c r="AD44" s="64"/>
      <c r="AE44" s="71"/>
      <c r="AI44" s="613" t="s">
        <v>49</v>
      </c>
      <c r="AJ44" s="614"/>
      <c r="AK44" s="614"/>
      <c r="AL44" s="614"/>
      <c r="AM44" s="614"/>
      <c r="AN44" s="614"/>
      <c r="AO44" s="614"/>
    </row>
    <row r="45" spans="1:41" ht="15.95" customHeight="1">
      <c r="A45" s="206"/>
      <c r="B45" s="206"/>
      <c r="C45" s="206"/>
      <c r="D45" s="206"/>
      <c r="E45" s="206"/>
      <c r="F45" s="206"/>
      <c r="G45" s="206"/>
      <c r="H45" s="206"/>
      <c r="I45" s="206"/>
      <c r="J45" s="206"/>
      <c r="K45" s="206"/>
      <c r="L45" s="206"/>
      <c r="M45" s="206"/>
      <c r="N45" s="113"/>
      <c r="O45" s="29"/>
      <c r="P45" s="29"/>
      <c r="Q45" s="29"/>
      <c r="R45" s="29"/>
      <c r="S45" s="30"/>
      <c r="T45" s="30"/>
      <c r="U45" s="30"/>
      <c r="V45" s="206"/>
      <c r="Y45" s="63"/>
      <c r="Z45" s="64"/>
      <c r="AA45" s="67"/>
      <c r="AB45" s="108"/>
      <c r="AC45" s="108"/>
      <c r="AD45" s="72"/>
      <c r="AE45" s="71"/>
      <c r="AI45" s="614"/>
      <c r="AJ45" s="614"/>
      <c r="AK45" s="614"/>
      <c r="AL45" s="614"/>
      <c r="AM45" s="614"/>
      <c r="AN45" s="614"/>
      <c r="AO45" s="614"/>
    </row>
    <row r="46" spans="1:41" ht="15.95" customHeight="1">
      <c r="A46" s="206"/>
      <c r="B46" s="206"/>
      <c r="C46" s="206"/>
      <c r="D46" s="206"/>
      <c r="E46" s="206"/>
      <c r="F46" s="206"/>
      <c r="G46" s="206"/>
      <c r="H46" s="206"/>
      <c r="I46" s="206"/>
      <c r="J46" s="206"/>
      <c r="K46" s="206"/>
      <c r="L46" s="206"/>
      <c r="M46" s="206"/>
      <c r="N46" s="206"/>
      <c r="O46" s="29"/>
      <c r="P46" s="29"/>
      <c r="Q46" s="29"/>
      <c r="R46" s="29"/>
      <c r="S46" s="30"/>
      <c r="T46" s="30"/>
      <c r="U46" s="30"/>
      <c r="V46" s="206"/>
      <c r="Y46" s="65"/>
      <c r="Z46" s="66"/>
      <c r="AA46" s="68"/>
      <c r="AB46" s="108"/>
      <c r="AC46" s="108"/>
      <c r="AD46" s="70"/>
      <c r="AE46" s="73"/>
      <c r="AI46" s="34"/>
      <c r="AJ46" s="34"/>
      <c r="AK46" s="34"/>
      <c r="AL46" s="34"/>
      <c r="AM46" s="34"/>
      <c r="AN46" s="34"/>
      <c r="AO46" s="34"/>
    </row>
    <row r="47" spans="1:41" ht="15.95" customHeight="1">
      <c r="A47" s="206"/>
      <c r="B47" s="206"/>
      <c r="C47" s="74"/>
      <c r="D47" s="74"/>
      <c r="E47" s="74"/>
      <c r="F47" s="74"/>
      <c r="G47" s="74"/>
      <c r="H47" s="74"/>
      <c r="I47" s="206"/>
      <c r="J47" s="206"/>
      <c r="K47" s="206"/>
      <c r="L47" s="206"/>
      <c r="M47" s="206"/>
      <c r="N47" s="21"/>
      <c r="O47" s="29"/>
      <c r="P47" s="29"/>
      <c r="Q47" s="29"/>
      <c r="R47" s="29"/>
      <c r="S47" s="30"/>
      <c r="T47" s="30"/>
      <c r="U47" s="30"/>
      <c r="V47" s="206"/>
      <c r="Y47" s="23"/>
      <c r="Z47" s="23"/>
      <c r="AA47" s="69"/>
      <c r="AB47" s="23"/>
      <c r="AC47" s="23"/>
      <c r="AD47" s="23"/>
      <c r="AE47" s="23"/>
      <c r="AI47" s="30"/>
      <c r="AJ47" s="30"/>
      <c r="AK47" s="30"/>
      <c r="AL47" s="30"/>
      <c r="AM47" s="30"/>
      <c r="AN47" s="30"/>
      <c r="AO47" s="30"/>
    </row>
    <row r="48" spans="1:41" ht="15.95" customHeight="1">
      <c r="A48" s="206"/>
      <c r="B48" s="206"/>
      <c r="C48" s="206"/>
      <c r="D48" s="206"/>
      <c r="E48" s="206"/>
      <c r="F48" s="206"/>
      <c r="G48" s="206"/>
      <c r="H48" s="206"/>
      <c r="I48" s="206"/>
      <c r="J48" s="206"/>
      <c r="K48" s="206"/>
      <c r="L48" s="206"/>
      <c r="M48" s="206"/>
      <c r="N48" s="205"/>
      <c r="O48" s="29"/>
      <c r="P48" s="29"/>
      <c r="Q48" s="29"/>
      <c r="R48" s="29"/>
      <c r="S48" s="30"/>
      <c r="T48" s="30"/>
      <c r="U48" s="30"/>
      <c r="V48" s="206"/>
      <c r="Y48" s="13" t="s">
        <v>22</v>
      </c>
      <c r="Z48" s="31"/>
      <c r="AA48" s="70"/>
      <c r="AB48" s="33"/>
      <c r="AC48" s="33">
        <f>SUM(AC6:AC46)</f>
        <v>0</v>
      </c>
      <c r="AD48" s="33"/>
      <c r="AE48" s="31"/>
      <c r="AI48" s="21"/>
      <c r="AJ48" s="21"/>
      <c r="AK48" s="30"/>
      <c r="AL48" s="48"/>
      <c r="AM48" s="48"/>
      <c r="AN48" s="48"/>
      <c r="AO48" s="30"/>
    </row>
    <row r="49" spans="1:41" ht="15.95" customHeight="1">
      <c r="A49" s="606"/>
      <c r="B49" s="605"/>
      <c r="C49" s="605"/>
      <c r="D49" s="605"/>
      <c r="E49" s="605"/>
      <c r="F49" s="605"/>
      <c r="G49" s="605"/>
      <c r="H49" s="605"/>
      <c r="I49" s="605"/>
      <c r="J49" s="605"/>
      <c r="K49" s="605"/>
      <c r="L49" s="47"/>
      <c r="M49" s="47"/>
      <c r="N49" s="47"/>
      <c r="O49" s="47"/>
      <c r="P49" s="47"/>
      <c r="Q49" s="47"/>
      <c r="R49" s="47"/>
      <c r="S49" s="47"/>
      <c r="T49" s="47"/>
      <c r="U49" s="47"/>
      <c r="V49" s="47"/>
      <c r="W49" s="606"/>
      <c r="X49" s="607"/>
      <c r="Y49" s="607"/>
      <c r="Z49" s="607"/>
      <c r="AA49" s="607"/>
      <c r="AB49" s="607"/>
      <c r="AC49" s="607"/>
      <c r="AD49" s="607"/>
      <c r="AE49" s="607"/>
      <c r="AG49" s="47"/>
      <c r="AH49" s="114"/>
      <c r="AI49" s="114"/>
      <c r="AJ49" s="114"/>
      <c r="AK49" s="114"/>
      <c r="AL49" s="114"/>
      <c r="AM49" s="114"/>
      <c r="AN49" s="114"/>
      <c r="AO49" s="114"/>
    </row>
    <row r="50" spans="1:41" ht="15.95" customHeight="1">
      <c r="O50" s="29"/>
      <c r="P50" s="29"/>
      <c r="Q50" s="29"/>
      <c r="R50" s="29"/>
      <c r="S50" s="30"/>
      <c r="T50" s="30"/>
      <c r="U50" s="30"/>
    </row>
    <row r="51" spans="1:41" ht="15.95" customHeight="1"/>
    <row r="52" spans="1:41" ht="15.95" customHeight="1"/>
    <row r="53" spans="1:41" ht="15.95" customHeight="1"/>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26">
    <mergeCell ref="AI42:AO42"/>
    <mergeCell ref="AI43:AO43"/>
    <mergeCell ref="AI44:AO45"/>
    <mergeCell ref="S32:U32"/>
    <mergeCell ref="B22:J24"/>
    <mergeCell ref="C37:J37"/>
    <mergeCell ref="N37:U38"/>
    <mergeCell ref="S31:U31"/>
    <mergeCell ref="AI41:AO41"/>
    <mergeCell ref="A49:K49"/>
    <mergeCell ref="W49:AE49"/>
    <mergeCell ref="S25:T25"/>
    <mergeCell ref="B29:J30"/>
    <mergeCell ref="S29:U29"/>
    <mergeCell ref="AL3:AL6"/>
    <mergeCell ref="AM3:AM6"/>
    <mergeCell ref="AN3:AN6"/>
    <mergeCell ref="AO3:AO6"/>
    <mergeCell ref="AJ5:AJ6"/>
    <mergeCell ref="AJ3:AJ4"/>
    <mergeCell ref="AK3:AK6"/>
    <mergeCell ref="F1:J1"/>
    <mergeCell ref="G2:J2"/>
    <mergeCell ref="AB3:AC3"/>
    <mergeCell ref="AI3:AI6"/>
    <mergeCell ref="G15:J16"/>
  </mergeCells>
  <phoneticPr fontId="3"/>
  <printOptions horizontalCentered="1"/>
  <pageMargins left="0.59055118110236227" right="0.59055118110236227" top="0.98425196850393704" bottom="0.78740157480314965" header="0" footer="0"/>
  <pageSetup paperSize="9" scale="98" firstPageNumber="74" orientation="portrait" r:id="rId1"/>
  <headerFooter alignWithMargins="0"/>
  <colBreaks count="3" manualBreakCount="3">
    <brk id="11" max="47" man="1"/>
    <brk id="22" max="47" man="1"/>
    <brk id="32" max="4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4"/>
  <sheetViews>
    <sheetView showZeros="0" view="pageBreakPreview" topLeftCell="B7" zoomScaleNormal="100" zoomScaleSheetLayoutView="100" workbookViewId="0">
      <selection activeCell="F19" sqref="F19"/>
    </sheetView>
  </sheetViews>
  <sheetFormatPr defaultColWidth="9" defaultRowHeight="15" customHeight="1"/>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7.25" style="262" customWidth="1"/>
    <col min="21" max="21" width="9.25" style="1" customWidth="1"/>
    <col min="22" max="22" width="3.125" style="1" customWidth="1"/>
    <col min="23" max="24" width="1.625" style="1" customWidth="1"/>
    <col min="25" max="25" width="1.625" style="489" customWidth="1"/>
    <col min="26" max="26" width="12.75" style="489" customWidth="1"/>
    <col min="27" max="27" width="10.75" style="489" customWidth="1"/>
    <col min="28" max="28" width="4.75" style="489" customWidth="1"/>
    <col min="29" max="30" width="8.75" style="489" customWidth="1"/>
    <col min="31" max="31" width="12.75" style="489" customWidth="1"/>
    <col min="32" max="32" width="11.5" style="489" customWidth="1"/>
    <col min="33" max="33" width="9.75" style="489" customWidth="1"/>
    <col min="34" max="34" width="12.5" style="489" customWidth="1"/>
    <col min="35" max="35" width="1.5" style="1" customWidth="1"/>
    <col min="36" max="36" width="1.625" style="1" customWidth="1"/>
    <col min="37" max="37" width="16.5" style="1" customWidth="1"/>
    <col min="38" max="38" width="8.875" style="1" customWidth="1"/>
    <col min="39" max="39" width="12.75" style="1" customWidth="1"/>
    <col min="40" max="40" width="9" style="1" customWidth="1"/>
    <col min="41" max="41" width="10.75" style="1" customWidth="1"/>
    <col min="42" max="42" width="10.125" style="1" customWidth="1"/>
    <col min="43" max="43" width="14.375" style="1" customWidth="1"/>
    <col min="44" max="16384" width="9" style="1"/>
  </cols>
  <sheetData>
    <row r="1" spans="1:43" ht="15.95" customHeight="1">
      <c r="A1" s="115" t="s">
        <v>15</v>
      </c>
      <c r="F1" s="578"/>
      <c r="G1" s="578"/>
      <c r="H1" s="578"/>
      <c r="I1" s="578"/>
      <c r="J1" s="578"/>
      <c r="M1" s="1" t="s">
        <v>16</v>
      </c>
      <c r="O1" s="222" t="s">
        <v>206</v>
      </c>
      <c r="Y1" s="487" t="s">
        <v>29</v>
      </c>
      <c r="Z1" s="487"/>
      <c r="AA1" s="487"/>
      <c r="AB1" s="487"/>
      <c r="AC1" s="487"/>
      <c r="AD1" s="487"/>
      <c r="AE1" s="487"/>
      <c r="AF1" s="487"/>
      <c r="AG1" s="487"/>
      <c r="AH1" s="487"/>
      <c r="AJ1" s="1" t="s">
        <v>44</v>
      </c>
    </row>
    <row r="2" spans="1:43" ht="15.95" customHeight="1">
      <c r="A2" s="1" t="s">
        <v>73</v>
      </c>
      <c r="F2" s="104"/>
      <c r="G2" s="579"/>
      <c r="H2" s="579"/>
      <c r="I2" s="579"/>
      <c r="J2" s="579"/>
      <c r="M2" s="2" t="s">
        <v>17</v>
      </c>
      <c r="Y2" s="487"/>
      <c r="Z2" s="487"/>
      <c r="AA2" s="487"/>
      <c r="AB2" s="487"/>
      <c r="AC2" s="487"/>
      <c r="AD2" s="487"/>
      <c r="AE2" s="487"/>
      <c r="AF2" s="487"/>
      <c r="AG2" s="487"/>
      <c r="AH2" s="487"/>
    </row>
    <row r="3" spans="1:43" ht="15.95" customHeight="1">
      <c r="N3" s="3"/>
      <c r="O3" s="4"/>
      <c r="P3" s="4"/>
      <c r="Q3" s="61" t="s">
        <v>5</v>
      </c>
      <c r="R3" s="62"/>
      <c r="S3" s="3"/>
      <c r="T3" s="46"/>
      <c r="U3" s="46"/>
      <c r="V3" s="50"/>
      <c r="Y3" s="487"/>
      <c r="Z3" s="343"/>
      <c r="AA3" s="343"/>
      <c r="AB3" s="343"/>
      <c r="AC3" s="519" t="s">
        <v>0</v>
      </c>
      <c r="AD3" s="520"/>
      <c r="AE3" s="521" t="s">
        <v>242</v>
      </c>
      <c r="AF3" s="521" t="s">
        <v>243</v>
      </c>
      <c r="AG3" s="523" t="s">
        <v>244</v>
      </c>
      <c r="AH3" s="343"/>
      <c r="AK3" s="641" t="s">
        <v>35</v>
      </c>
      <c r="AL3" s="597"/>
      <c r="AM3" s="593" t="s">
        <v>37</v>
      </c>
      <c r="AN3" s="587" t="s">
        <v>38</v>
      </c>
      <c r="AO3" s="590" t="s">
        <v>39</v>
      </c>
      <c r="AP3" s="587" t="s">
        <v>40</v>
      </c>
      <c r="AQ3" s="593" t="s">
        <v>41</v>
      </c>
    </row>
    <row r="4" spans="1:43" ht="15.95" customHeight="1">
      <c r="N4" s="10" t="s">
        <v>10</v>
      </c>
      <c r="O4" s="11" t="s">
        <v>27</v>
      </c>
      <c r="P4" s="11" t="s">
        <v>28</v>
      </c>
      <c r="Q4" s="3" t="s">
        <v>1</v>
      </c>
      <c r="R4" s="3" t="s">
        <v>2</v>
      </c>
      <c r="S4" s="58" t="s">
        <v>6</v>
      </c>
      <c r="T4" s="59"/>
      <c r="U4" s="59"/>
      <c r="V4" s="60"/>
      <c r="Y4" s="487"/>
      <c r="Z4" s="490" t="s">
        <v>30</v>
      </c>
      <c r="AA4" s="490" t="s">
        <v>245</v>
      </c>
      <c r="AB4" s="490" t="s">
        <v>3</v>
      </c>
      <c r="AC4" s="488" t="s">
        <v>33</v>
      </c>
      <c r="AD4" s="352" t="s">
        <v>34</v>
      </c>
      <c r="AE4" s="522"/>
      <c r="AF4" s="522"/>
      <c r="AG4" s="524"/>
      <c r="AH4" s="490" t="s">
        <v>246</v>
      </c>
      <c r="AK4" s="583"/>
      <c r="AL4" s="598"/>
      <c r="AM4" s="594"/>
      <c r="AN4" s="588"/>
      <c r="AO4" s="591"/>
      <c r="AP4" s="588"/>
      <c r="AQ4" s="594"/>
    </row>
    <row r="5" spans="1:43" ht="15.95" customHeight="1">
      <c r="F5" s="47" t="s">
        <v>18</v>
      </c>
      <c r="L5" s="17"/>
      <c r="N5" s="5"/>
      <c r="O5" s="41" t="s">
        <v>4</v>
      </c>
      <c r="P5" s="41" t="s">
        <v>4</v>
      </c>
      <c r="Q5" s="41" t="s">
        <v>4</v>
      </c>
      <c r="R5" s="41" t="s">
        <v>4</v>
      </c>
      <c r="S5" s="49"/>
      <c r="T5" s="49"/>
      <c r="U5" s="49"/>
      <c r="V5" s="18"/>
      <c r="Y5" s="487"/>
      <c r="Z5" s="356"/>
      <c r="AA5" s="357"/>
      <c r="AB5" s="358"/>
      <c r="AC5" s="491" t="s">
        <v>4</v>
      </c>
      <c r="AD5" s="491" t="s">
        <v>4</v>
      </c>
      <c r="AE5" s="359"/>
      <c r="AF5" s="492"/>
      <c r="AG5" s="492"/>
      <c r="AH5" s="360"/>
      <c r="AK5" s="584"/>
      <c r="AL5" s="638" t="s">
        <v>36</v>
      </c>
      <c r="AM5" s="594"/>
      <c r="AN5" s="588"/>
      <c r="AO5" s="591"/>
      <c r="AP5" s="588"/>
      <c r="AQ5" s="594"/>
    </row>
    <row r="6" spans="1:43" ht="15.95" customHeight="1">
      <c r="K6" s="17"/>
      <c r="N6" s="42" t="s">
        <v>70</v>
      </c>
      <c r="O6" s="215"/>
      <c r="P6" s="215"/>
      <c r="Q6" s="215">
        <f>IF(O6&gt;P6,O6-P6,0)</f>
        <v>0</v>
      </c>
      <c r="R6" s="215">
        <f>IF(P6&gt;O6,P6-O6,0)</f>
        <v>0</v>
      </c>
      <c r="S6" s="30"/>
      <c r="T6" s="30"/>
      <c r="U6" s="30"/>
      <c r="V6" s="22"/>
      <c r="Y6" s="487"/>
      <c r="Z6" s="649" t="s">
        <v>251</v>
      </c>
      <c r="AA6" s="654" t="s">
        <v>252</v>
      </c>
      <c r="AB6" s="629" t="s">
        <v>20</v>
      </c>
      <c r="AC6" s="650">
        <v>12600000</v>
      </c>
      <c r="AD6" s="650">
        <v>12600000</v>
      </c>
      <c r="AE6" s="630" t="s">
        <v>253</v>
      </c>
      <c r="AF6" s="627" t="s">
        <v>254</v>
      </c>
      <c r="AG6" s="629" t="s">
        <v>122</v>
      </c>
      <c r="AH6" s="627" t="s">
        <v>255</v>
      </c>
      <c r="AK6" s="585"/>
      <c r="AL6" s="584"/>
      <c r="AM6" s="595"/>
      <c r="AN6" s="589"/>
      <c r="AO6" s="592"/>
      <c r="AP6" s="589"/>
      <c r="AQ6" s="595"/>
    </row>
    <row r="7" spans="1:43" ht="15.95" customHeight="1">
      <c r="N7" s="75"/>
      <c r="O7" s="26"/>
      <c r="P7" s="26"/>
      <c r="Q7" s="26">
        <f>IF(O7&gt;P7,O7-P7,0)</f>
        <v>0</v>
      </c>
      <c r="R7" s="26">
        <f>IF(P7&gt;O7,P7-O7,0)</f>
        <v>0</v>
      </c>
      <c r="S7" s="30"/>
      <c r="T7" s="30"/>
      <c r="U7" s="30"/>
      <c r="V7" s="22"/>
      <c r="Y7" s="487"/>
      <c r="Z7" s="649"/>
      <c r="AA7" s="629"/>
      <c r="AB7" s="629"/>
      <c r="AC7" s="650"/>
      <c r="AD7" s="650"/>
      <c r="AE7" s="630"/>
      <c r="AF7" s="627"/>
      <c r="AG7" s="629"/>
      <c r="AH7" s="628"/>
      <c r="AK7" s="5"/>
      <c r="AL7" s="5"/>
      <c r="AM7" s="6"/>
      <c r="AN7" s="107"/>
      <c r="AO7" s="5"/>
      <c r="AP7" s="6"/>
      <c r="AQ7" s="6"/>
    </row>
    <row r="8" spans="1:43" ht="15.95" customHeight="1">
      <c r="J8" s="17" t="s">
        <v>74</v>
      </c>
      <c r="N8" s="75" t="s">
        <v>69</v>
      </c>
      <c r="O8" s="216"/>
      <c r="P8" s="216">
        <v>0</v>
      </c>
      <c r="Q8" s="216"/>
      <c r="R8" s="216">
        <f>IF(P8&gt;O8,P8-O8,0)</f>
        <v>0</v>
      </c>
      <c r="S8" s="30"/>
      <c r="T8" s="30"/>
      <c r="U8" s="30"/>
      <c r="V8" s="22"/>
      <c r="Y8" s="487"/>
      <c r="Z8" s="649"/>
      <c r="AA8" s="629"/>
      <c r="AB8" s="629"/>
      <c r="AC8" s="629"/>
      <c r="AD8" s="629"/>
      <c r="AE8" s="629"/>
      <c r="AF8" s="629"/>
      <c r="AG8" s="629"/>
      <c r="AH8" s="629"/>
      <c r="AK8" s="19" t="s">
        <v>51</v>
      </c>
      <c r="AL8" s="19"/>
      <c r="AM8" s="20" t="s">
        <v>65</v>
      </c>
      <c r="AN8" s="109">
        <f>SUM(AN9:AN19)</f>
        <v>1631000</v>
      </c>
      <c r="AO8" s="19" t="s">
        <v>47</v>
      </c>
      <c r="AP8" s="20" t="s">
        <v>64</v>
      </c>
      <c r="AQ8" s="20" t="s">
        <v>62</v>
      </c>
    </row>
    <row r="9" spans="1:43" ht="15.95" customHeight="1">
      <c r="N9" s="77"/>
      <c r="O9" s="36"/>
      <c r="P9" s="36"/>
      <c r="Q9" s="36">
        <f>IF(O9&gt;P9,O9-P9,0)</f>
        <v>0</v>
      </c>
      <c r="R9" s="36">
        <f>IF(P9&gt;O9,P9-O9,0)</f>
        <v>0</v>
      </c>
      <c r="S9" s="30"/>
      <c r="T9" s="30"/>
      <c r="U9" s="30"/>
      <c r="V9" s="22"/>
      <c r="Y9" s="487"/>
      <c r="Z9" s="649"/>
      <c r="AA9" s="629"/>
      <c r="AB9" s="629"/>
      <c r="AC9" s="629"/>
      <c r="AD9" s="629"/>
      <c r="AE9" s="629"/>
      <c r="AF9" s="629"/>
      <c r="AG9" s="629"/>
      <c r="AH9" s="629"/>
      <c r="AK9" s="19"/>
      <c r="AL9" s="19"/>
      <c r="AM9" s="20"/>
      <c r="AN9" s="109"/>
      <c r="AO9" s="19"/>
      <c r="AP9" s="20"/>
      <c r="AQ9" s="20" t="s">
        <v>63</v>
      </c>
    </row>
    <row r="10" spans="1:43" ht="15.95" customHeight="1">
      <c r="B10" s="1" t="s">
        <v>50</v>
      </c>
      <c r="N10" s="78"/>
      <c r="O10" s="37"/>
      <c r="P10" s="37"/>
      <c r="Q10" s="37"/>
      <c r="R10" s="37"/>
      <c r="S10" s="49"/>
      <c r="T10" s="49"/>
      <c r="U10" s="49"/>
      <c r="V10" s="18"/>
      <c r="Y10" s="487"/>
      <c r="Z10" s="649" t="s">
        <v>256</v>
      </c>
      <c r="AA10" s="627" t="s">
        <v>257</v>
      </c>
      <c r="AB10" s="629" t="s">
        <v>258</v>
      </c>
      <c r="AC10" s="650">
        <v>1200000</v>
      </c>
      <c r="AD10" s="650">
        <v>2400000</v>
      </c>
      <c r="AE10" s="630" t="s">
        <v>259</v>
      </c>
      <c r="AF10" s="632"/>
      <c r="AG10" s="632"/>
      <c r="AH10" s="633" t="s">
        <v>260</v>
      </c>
      <c r="AK10" s="19"/>
      <c r="AL10" s="224" t="s">
        <v>53</v>
      </c>
      <c r="AM10" s="20" t="s">
        <v>52</v>
      </c>
      <c r="AN10" s="109">
        <v>1230000</v>
      </c>
      <c r="AO10" s="19"/>
      <c r="AP10" s="20"/>
      <c r="AQ10" s="20"/>
    </row>
    <row r="11" spans="1:43" ht="15.95" customHeight="1">
      <c r="B11" s="1" t="s">
        <v>23</v>
      </c>
      <c r="N11" s="79" t="s">
        <v>7</v>
      </c>
      <c r="O11" s="217">
        <f>SUM(O6:O8)</f>
        <v>0</v>
      </c>
      <c r="P11" s="217">
        <f>SUM(P6:P8)</f>
        <v>0</v>
      </c>
      <c r="Q11" s="217">
        <f>IF(O11&gt;P11,O11-P11,0)</f>
        <v>0</v>
      </c>
      <c r="R11" s="217">
        <f>IF(P11&gt;O11,P11-O11,0)</f>
        <v>0</v>
      </c>
      <c r="S11" s="51"/>
      <c r="T11" s="51"/>
      <c r="U11" s="51"/>
      <c r="V11" s="24"/>
      <c r="Y11" s="487"/>
      <c r="Z11" s="649"/>
      <c r="AA11" s="628"/>
      <c r="AB11" s="629"/>
      <c r="AC11" s="650"/>
      <c r="AD11" s="650"/>
      <c r="AE11" s="631"/>
      <c r="AF11" s="632"/>
      <c r="AG11" s="632"/>
      <c r="AH11" s="633"/>
      <c r="AK11" s="19"/>
      <c r="AL11" s="19"/>
      <c r="AM11" s="20"/>
      <c r="AN11" s="109"/>
      <c r="AO11" s="19"/>
      <c r="AP11" s="20"/>
      <c r="AQ11" s="20"/>
    </row>
    <row r="12" spans="1:43" ht="15.95" customHeight="1">
      <c r="O12" s="38"/>
      <c r="P12" s="38"/>
      <c r="Q12" s="38"/>
      <c r="R12" s="38"/>
      <c r="S12" s="30"/>
      <c r="T12" s="30"/>
      <c r="U12" s="30"/>
      <c r="V12" s="30"/>
      <c r="Y12" s="487"/>
      <c r="Z12" s="649"/>
      <c r="AA12" s="629"/>
      <c r="AB12" s="629"/>
      <c r="AC12" s="650"/>
      <c r="AD12" s="650"/>
      <c r="AE12" s="629"/>
      <c r="AF12" s="629"/>
      <c r="AG12" s="629"/>
      <c r="AH12" s="633" t="s">
        <v>261</v>
      </c>
      <c r="AK12" s="19"/>
      <c r="AL12" s="19" t="s">
        <v>54</v>
      </c>
      <c r="AM12" s="20" t="s">
        <v>56</v>
      </c>
      <c r="AN12" s="109">
        <v>45000</v>
      </c>
      <c r="AO12" s="19"/>
      <c r="AP12" s="20"/>
      <c r="AQ12" s="20"/>
    </row>
    <row r="13" spans="1:43" ht="15.95" customHeight="1">
      <c r="M13" s="1" t="s">
        <v>9</v>
      </c>
      <c r="O13" s="38"/>
      <c r="P13" s="38"/>
      <c r="Q13" s="38"/>
      <c r="R13" s="38"/>
      <c r="S13" s="30"/>
      <c r="T13" s="30"/>
      <c r="U13" s="30"/>
      <c r="V13" s="30"/>
      <c r="Y13" s="487"/>
      <c r="Z13" s="649"/>
      <c r="AA13" s="629"/>
      <c r="AB13" s="629"/>
      <c r="AC13" s="650"/>
      <c r="AD13" s="650"/>
      <c r="AE13" s="629"/>
      <c r="AF13" s="629"/>
      <c r="AG13" s="629"/>
      <c r="AH13" s="633"/>
      <c r="AK13" s="19"/>
      <c r="AL13" s="19"/>
      <c r="AM13" s="20"/>
      <c r="AN13" s="109"/>
      <c r="AO13" s="19"/>
      <c r="AP13" s="20"/>
      <c r="AQ13" s="20"/>
    </row>
    <row r="14" spans="1:43" ht="15.95" customHeight="1">
      <c r="F14" s="600" t="s">
        <v>8</v>
      </c>
      <c r="G14" s="600"/>
      <c r="H14" s="600"/>
      <c r="I14" s="600"/>
      <c r="J14" s="600"/>
      <c r="N14" s="81"/>
      <c r="O14" s="82"/>
      <c r="P14" s="82"/>
      <c r="Q14" s="83" t="s">
        <v>5</v>
      </c>
      <c r="R14" s="84"/>
      <c r="S14" s="81"/>
      <c r="T14" s="85"/>
      <c r="U14" s="85"/>
      <c r="V14" s="86"/>
      <c r="Y14" s="487"/>
      <c r="Z14" s="649"/>
      <c r="AA14" s="629"/>
      <c r="AB14" s="629"/>
      <c r="AC14" s="650"/>
      <c r="AD14" s="650"/>
      <c r="AE14" s="629"/>
      <c r="AF14" s="629"/>
      <c r="AG14" s="629"/>
      <c r="AH14" s="633" t="s">
        <v>262</v>
      </c>
      <c r="AK14" s="19"/>
      <c r="AL14" s="19" t="s">
        <v>55</v>
      </c>
      <c r="AM14" s="20" t="s">
        <v>57</v>
      </c>
      <c r="AN14" s="109">
        <v>67000</v>
      </c>
      <c r="AO14" s="19"/>
      <c r="AP14" s="20"/>
      <c r="AQ14" s="20"/>
    </row>
    <row r="15" spans="1:43" ht="15.95" customHeight="1">
      <c r="F15" s="621" t="s">
        <v>66</v>
      </c>
      <c r="G15" s="622"/>
      <c r="H15" s="622"/>
      <c r="I15" s="622"/>
      <c r="J15" s="623"/>
      <c r="N15" s="87" t="s">
        <v>10</v>
      </c>
      <c r="O15" s="88" t="s">
        <v>11</v>
      </c>
      <c r="P15" s="88" t="s">
        <v>12</v>
      </c>
      <c r="Q15" s="89" t="s">
        <v>1</v>
      </c>
      <c r="R15" s="89" t="s">
        <v>2</v>
      </c>
      <c r="S15" s="90" t="s">
        <v>6</v>
      </c>
      <c r="T15" s="91"/>
      <c r="U15" s="91"/>
      <c r="V15" s="92"/>
      <c r="Y15" s="487"/>
      <c r="Z15" s="649"/>
      <c r="AA15" s="629"/>
      <c r="AB15" s="629"/>
      <c r="AC15" s="650"/>
      <c r="AD15" s="650"/>
      <c r="AE15" s="629"/>
      <c r="AF15" s="629"/>
      <c r="AG15" s="629"/>
      <c r="AH15" s="633"/>
      <c r="AK15" s="19"/>
      <c r="AL15" s="19"/>
      <c r="AM15" s="20"/>
      <c r="AN15" s="109"/>
      <c r="AO15" s="19"/>
      <c r="AP15" s="20"/>
      <c r="AQ15" s="20"/>
    </row>
    <row r="16" spans="1:43" ht="15.95" customHeight="1">
      <c r="E16" s="474"/>
      <c r="F16" s="624"/>
      <c r="G16" s="625"/>
      <c r="H16" s="625"/>
      <c r="I16" s="625"/>
      <c r="J16" s="626"/>
      <c r="N16" s="93"/>
      <c r="O16" s="94" t="s">
        <v>4</v>
      </c>
      <c r="P16" s="94" t="s">
        <v>4</v>
      </c>
      <c r="Q16" s="94" t="s">
        <v>4</v>
      </c>
      <c r="R16" s="94" t="s">
        <v>4</v>
      </c>
      <c r="S16" s="52"/>
      <c r="T16" s="43"/>
      <c r="U16" s="43"/>
      <c r="V16" s="53"/>
      <c r="Y16" s="487"/>
      <c r="Z16" s="649"/>
      <c r="AA16" s="629"/>
      <c r="AB16" s="629"/>
      <c r="AC16" s="650"/>
      <c r="AD16" s="650"/>
      <c r="AE16" s="629"/>
      <c r="AF16" s="629"/>
      <c r="AG16" s="629"/>
      <c r="AH16" s="633" t="s">
        <v>263</v>
      </c>
      <c r="AK16" s="19"/>
      <c r="AL16" s="19" t="s">
        <v>55</v>
      </c>
      <c r="AM16" s="20" t="s">
        <v>58</v>
      </c>
      <c r="AN16" s="109">
        <v>89000</v>
      </c>
      <c r="AO16" s="19"/>
      <c r="AP16" s="20"/>
      <c r="AQ16" s="20"/>
    </row>
    <row r="17" spans="2:43" ht="15.95" customHeight="1">
      <c r="F17" s="621" t="s">
        <v>24</v>
      </c>
      <c r="G17" s="622"/>
      <c r="H17" s="622"/>
      <c r="I17" s="622"/>
      <c r="J17" s="623"/>
      <c r="N17" s="95" t="s">
        <v>68</v>
      </c>
      <c r="O17" s="216">
        <f>SUM(O19:O27)</f>
        <v>0</v>
      </c>
      <c r="P17" s="216">
        <f>SUM(P19:P27)</f>
        <v>0</v>
      </c>
      <c r="Q17" s="216">
        <f t="shared" ref="Q17:Q23" si="0">IF(O17&gt;P17,O17-P17,0)</f>
        <v>0</v>
      </c>
      <c r="R17" s="216">
        <f t="shared" ref="R17:R23" si="1">IF(P17&gt;O17,P17-O17,0)</f>
        <v>0</v>
      </c>
      <c r="S17" s="54"/>
      <c r="T17" s="116"/>
      <c r="U17" s="44"/>
      <c r="V17" s="55"/>
      <c r="Y17" s="487"/>
      <c r="Z17" s="649"/>
      <c r="AA17" s="629"/>
      <c r="AB17" s="629"/>
      <c r="AC17" s="650"/>
      <c r="AD17" s="650"/>
      <c r="AE17" s="629"/>
      <c r="AF17" s="629"/>
      <c r="AG17" s="629"/>
      <c r="AH17" s="633"/>
      <c r="AK17" s="19"/>
      <c r="AL17" s="19"/>
      <c r="AM17" s="20"/>
      <c r="AN17" s="109"/>
      <c r="AO17" s="19"/>
      <c r="AP17" s="20"/>
      <c r="AQ17" s="20"/>
    </row>
    <row r="18" spans="2:43" ht="15.95" customHeight="1">
      <c r="F18" s="624"/>
      <c r="G18" s="625"/>
      <c r="H18" s="625"/>
      <c r="I18" s="625"/>
      <c r="J18" s="626"/>
      <c r="N18" s="96"/>
      <c r="O18" s="26"/>
      <c r="P18" s="26"/>
      <c r="Q18" s="26">
        <f t="shared" si="0"/>
        <v>0</v>
      </c>
      <c r="R18" s="26">
        <f t="shared" si="1"/>
        <v>0</v>
      </c>
      <c r="S18" s="54"/>
      <c r="T18" s="116"/>
      <c r="U18" s="44"/>
      <c r="V18" s="55"/>
      <c r="Y18" s="487"/>
      <c r="Z18" s="649"/>
      <c r="AA18" s="629"/>
      <c r="AB18" s="629"/>
      <c r="AC18" s="650"/>
      <c r="AD18" s="650"/>
      <c r="AE18" s="629"/>
      <c r="AF18" s="629"/>
      <c r="AG18" s="629"/>
      <c r="AH18" s="629"/>
      <c r="AK18" s="19"/>
      <c r="AL18" s="639" t="s">
        <v>61</v>
      </c>
      <c r="AM18" s="20" t="s">
        <v>60</v>
      </c>
      <c r="AN18" s="109">
        <v>200000</v>
      </c>
      <c r="AO18" s="19"/>
      <c r="AP18" s="20"/>
      <c r="AQ18" s="20"/>
    </row>
    <row r="19" spans="2:43" ht="15.95" customHeight="1">
      <c r="C19" s="34"/>
      <c r="D19" s="34"/>
      <c r="F19" s="1" t="s">
        <v>241</v>
      </c>
      <c r="I19" s="17"/>
      <c r="J19" s="47" t="s">
        <v>75</v>
      </c>
      <c r="N19" s="96" t="s">
        <v>79</v>
      </c>
      <c r="O19" s="216"/>
      <c r="P19" s="216"/>
      <c r="Q19" s="216">
        <f t="shared" si="0"/>
        <v>0</v>
      </c>
      <c r="R19" s="216">
        <f t="shared" si="1"/>
        <v>0</v>
      </c>
      <c r="S19" s="54"/>
      <c r="T19" s="116"/>
      <c r="U19" s="44"/>
      <c r="V19" s="55"/>
      <c r="Y19" s="487"/>
      <c r="Z19" s="649"/>
      <c r="AA19" s="629"/>
      <c r="AB19" s="629"/>
      <c r="AC19" s="650"/>
      <c r="AD19" s="650"/>
      <c r="AE19" s="629"/>
      <c r="AF19" s="629"/>
      <c r="AG19" s="629"/>
      <c r="AH19" s="629"/>
      <c r="AK19" s="19"/>
      <c r="AL19" s="640"/>
      <c r="AM19" s="20"/>
      <c r="AN19" s="109"/>
      <c r="AO19" s="19"/>
      <c r="AP19" s="20"/>
      <c r="AQ19" s="20"/>
    </row>
    <row r="20" spans="2:43" ht="15.95" customHeight="1">
      <c r="B20" s="34"/>
      <c r="C20" s="34"/>
      <c r="D20" s="34"/>
      <c r="E20" s="34"/>
      <c r="F20" s="34"/>
      <c r="G20" s="34"/>
      <c r="H20" s="34"/>
      <c r="I20" s="34"/>
      <c r="J20" s="34"/>
      <c r="N20" s="96"/>
      <c r="O20" s="26"/>
      <c r="P20" s="26"/>
      <c r="Q20" s="26">
        <f t="shared" si="0"/>
        <v>0</v>
      </c>
      <c r="R20" s="26">
        <f t="shared" si="1"/>
        <v>0</v>
      </c>
      <c r="S20" s="54"/>
      <c r="T20" s="116"/>
      <c r="U20" s="44"/>
      <c r="V20" s="55"/>
      <c r="Y20" s="487"/>
      <c r="Z20" s="649"/>
      <c r="AA20" s="629"/>
      <c r="AB20" s="629"/>
      <c r="AC20" s="650"/>
      <c r="AD20" s="650"/>
      <c r="AE20" s="629"/>
      <c r="AF20" s="629"/>
      <c r="AG20" s="629"/>
      <c r="AH20" s="629"/>
      <c r="AK20" s="19"/>
      <c r="AL20" s="19"/>
      <c r="AM20" s="20"/>
      <c r="AN20" s="109"/>
      <c r="AO20" s="19"/>
      <c r="AP20" s="20"/>
      <c r="AQ20" s="20"/>
    </row>
    <row r="21" spans="2:43" ht="15.95" customHeight="1">
      <c r="C21" s="475"/>
      <c r="D21" s="475"/>
      <c r="E21" s="475"/>
      <c r="F21" s="475"/>
      <c r="G21" s="475"/>
      <c r="H21" s="475"/>
      <c r="I21" s="475"/>
      <c r="J21" s="475"/>
      <c r="N21" s="96" t="s">
        <v>80</v>
      </c>
      <c r="O21" s="216"/>
      <c r="P21" s="216"/>
      <c r="Q21" s="216">
        <f t="shared" si="0"/>
        <v>0</v>
      </c>
      <c r="R21" s="216">
        <f t="shared" si="1"/>
        <v>0</v>
      </c>
      <c r="S21" s="56"/>
      <c r="T21" s="30"/>
      <c r="U21" s="30"/>
      <c r="V21" s="55"/>
      <c r="Y21" s="487"/>
      <c r="Z21" s="649"/>
      <c r="AA21" s="629"/>
      <c r="AB21" s="629"/>
      <c r="AC21" s="650"/>
      <c r="AD21" s="650"/>
      <c r="AE21" s="629"/>
      <c r="AF21" s="629"/>
      <c r="AG21" s="629"/>
      <c r="AH21" s="629"/>
      <c r="AK21" s="19"/>
      <c r="AL21" s="19"/>
      <c r="AM21" s="20"/>
      <c r="AN21" s="109"/>
      <c r="AO21" s="19"/>
      <c r="AP21" s="20"/>
      <c r="AQ21" s="20"/>
    </row>
    <row r="22" spans="2:43" ht="15.95" customHeight="1">
      <c r="B22" s="475"/>
      <c r="C22" s="475"/>
      <c r="D22" s="475"/>
      <c r="E22" s="475"/>
      <c r="F22" s="475"/>
      <c r="G22" s="475"/>
      <c r="H22" s="475"/>
      <c r="I22" s="475"/>
      <c r="J22" s="475"/>
      <c r="N22" s="117"/>
      <c r="O22" s="26"/>
      <c r="P22" s="26"/>
      <c r="Q22" s="26">
        <f t="shared" si="0"/>
        <v>0</v>
      </c>
      <c r="R22" s="26">
        <f t="shared" si="1"/>
        <v>0</v>
      </c>
      <c r="S22" s="125"/>
      <c r="T22" s="125"/>
      <c r="U22" s="126"/>
      <c r="V22" s="127"/>
      <c r="Y22" s="487"/>
      <c r="Z22" s="649"/>
      <c r="AA22" s="629"/>
      <c r="AB22" s="629"/>
      <c r="AC22" s="650"/>
      <c r="AD22" s="650"/>
      <c r="AE22" s="629"/>
      <c r="AF22" s="629"/>
      <c r="AG22" s="629"/>
      <c r="AH22" s="629"/>
      <c r="AK22" s="19"/>
      <c r="AL22" s="19"/>
      <c r="AM22" s="20"/>
      <c r="AN22" s="109"/>
      <c r="AO22" s="19"/>
      <c r="AP22" s="20"/>
      <c r="AQ22" s="20"/>
    </row>
    <row r="23" spans="2:43" ht="15.95" customHeight="1">
      <c r="B23" s="609" t="s">
        <v>200</v>
      </c>
      <c r="C23" s="609"/>
      <c r="D23" s="609"/>
      <c r="E23" s="609"/>
      <c r="F23" s="609"/>
      <c r="G23" s="609"/>
      <c r="H23" s="609"/>
      <c r="I23" s="609"/>
      <c r="J23" s="609"/>
      <c r="M23" s="30"/>
      <c r="N23" s="118" t="s">
        <v>81</v>
      </c>
      <c r="O23" s="216"/>
      <c r="P23" s="216"/>
      <c r="Q23" s="218">
        <f t="shared" si="0"/>
        <v>0</v>
      </c>
      <c r="R23" s="218">
        <f t="shared" si="1"/>
        <v>0</v>
      </c>
      <c r="S23" s="126"/>
      <c r="T23" s="126"/>
      <c r="U23" s="126"/>
      <c r="V23" s="127"/>
      <c r="Y23" s="487"/>
      <c r="Z23" s="649"/>
      <c r="AA23" s="629"/>
      <c r="AB23" s="629"/>
      <c r="AC23" s="650"/>
      <c r="AD23" s="650"/>
      <c r="AE23" s="629"/>
      <c r="AF23" s="629"/>
      <c r="AG23" s="629"/>
      <c r="AH23" s="629"/>
      <c r="AK23" s="19"/>
      <c r="AL23" s="19"/>
      <c r="AM23" s="20"/>
      <c r="AN23" s="109"/>
      <c r="AO23" s="19"/>
      <c r="AP23" s="20"/>
      <c r="AQ23" s="20"/>
    </row>
    <row r="24" spans="2:43" ht="25.5" customHeight="1">
      <c r="B24" s="609"/>
      <c r="C24" s="609"/>
      <c r="D24" s="609"/>
      <c r="E24" s="609"/>
      <c r="F24" s="609"/>
      <c r="G24" s="609"/>
      <c r="H24" s="609"/>
      <c r="I24" s="609"/>
      <c r="J24" s="609"/>
      <c r="M24" s="30"/>
      <c r="N24" s="96"/>
      <c r="O24" s="96"/>
      <c r="P24" s="96"/>
      <c r="Q24" s="96"/>
      <c r="R24" s="96"/>
      <c r="S24" s="126"/>
      <c r="T24" s="126"/>
      <c r="U24" s="126"/>
      <c r="V24" s="127"/>
      <c r="Y24" s="487"/>
      <c r="Z24" s="649"/>
      <c r="AA24" s="629"/>
      <c r="AB24" s="629"/>
      <c r="AC24" s="650"/>
      <c r="AD24" s="650"/>
      <c r="AE24" s="629"/>
      <c r="AF24" s="629"/>
      <c r="AG24" s="629"/>
      <c r="AH24" s="629"/>
      <c r="AK24" s="19"/>
      <c r="AL24" s="19"/>
      <c r="AM24" s="20"/>
      <c r="AN24" s="109"/>
      <c r="AO24" s="19"/>
      <c r="AP24" s="20"/>
      <c r="AQ24" s="20"/>
    </row>
    <row r="25" spans="2:43" ht="15.95" customHeight="1">
      <c r="B25" s="609"/>
      <c r="C25" s="609"/>
      <c r="D25" s="609"/>
      <c r="E25" s="609"/>
      <c r="F25" s="609"/>
      <c r="G25" s="609"/>
      <c r="H25" s="609"/>
      <c r="I25" s="609"/>
      <c r="J25" s="609"/>
      <c r="N25" s="96" t="s">
        <v>82</v>
      </c>
      <c r="O25" s="219"/>
      <c r="P25" s="219"/>
      <c r="Q25" s="219"/>
      <c r="R25" s="219"/>
      <c r="S25" s="601" t="s">
        <v>120</v>
      </c>
      <c r="T25" s="602"/>
      <c r="U25" s="264">
        <f>'別添　集計表'!J38</f>
        <v>0</v>
      </c>
      <c r="V25" s="22" t="s">
        <v>59</v>
      </c>
      <c r="Y25" s="487"/>
      <c r="Z25" s="649"/>
      <c r="AA25" s="629"/>
      <c r="AB25" s="629"/>
      <c r="AC25" s="650"/>
      <c r="AD25" s="650"/>
      <c r="AE25" s="629"/>
      <c r="AF25" s="629"/>
      <c r="AG25" s="629"/>
      <c r="AH25" s="629"/>
      <c r="AK25" s="19"/>
      <c r="AL25" s="19"/>
      <c r="AM25" s="20"/>
      <c r="AN25" s="109"/>
      <c r="AO25" s="19"/>
      <c r="AP25" s="20"/>
      <c r="AQ25" s="20"/>
    </row>
    <row r="26" spans="2:43" ht="15.95" customHeight="1">
      <c r="N26" s="96"/>
      <c r="O26" s="96"/>
      <c r="P26" s="96"/>
      <c r="Q26" s="96"/>
      <c r="R26" s="96"/>
      <c r="S26" s="619" t="s">
        <v>204</v>
      </c>
      <c r="T26" s="608"/>
      <c r="U26" s="608"/>
      <c r="V26" s="620"/>
      <c r="Y26" s="487"/>
      <c r="Z26" s="649"/>
      <c r="AA26" s="629"/>
      <c r="AB26" s="629"/>
      <c r="AC26" s="650"/>
      <c r="AD26" s="650"/>
      <c r="AE26" s="629"/>
      <c r="AF26" s="629"/>
      <c r="AG26" s="629"/>
      <c r="AH26" s="629"/>
      <c r="AK26" s="19"/>
      <c r="AL26" s="19"/>
      <c r="AM26" s="20"/>
      <c r="AN26" s="109"/>
      <c r="AO26" s="19"/>
      <c r="AP26" s="20"/>
      <c r="AQ26" s="20"/>
    </row>
    <row r="27" spans="2:43" ht="15.95" customHeight="1">
      <c r="B27" s="1" t="s">
        <v>21</v>
      </c>
      <c r="N27" s="96"/>
      <c r="O27" s="96"/>
      <c r="P27" s="96"/>
      <c r="Q27" s="96"/>
      <c r="R27" s="96"/>
      <c r="S27" s="134"/>
      <c r="T27" s="135"/>
      <c r="U27" s="135"/>
      <c r="V27" s="136"/>
      <c r="Y27" s="487"/>
      <c r="Z27" s="649"/>
      <c r="AA27" s="629"/>
      <c r="AB27" s="629"/>
      <c r="AC27" s="650"/>
      <c r="AD27" s="650"/>
      <c r="AE27" s="629"/>
      <c r="AF27" s="629"/>
      <c r="AG27" s="629"/>
      <c r="AH27" s="629"/>
      <c r="AK27" s="19"/>
      <c r="AL27" s="19"/>
      <c r="AM27" s="20"/>
      <c r="AN27" s="109"/>
      <c r="AO27" s="19"/>
      <c r="AP27" s="20"/>
      <c r="AQ27" s="20"/>
    </row>
    <row r="28" spans="2:43" ht="15.95" customHeight="1">
      <c r="B28" s="27" t="s">
        <v>25</v>
      </c>
      <c r="N28" s="95" t="s">
        <v>84</v>
      </c>
      <c r="O28" s="219"/>
      <c r="P28" s="219"/>
      <c r="Q28" s="218">
        <f>IF(O28&gt;P28,O28-P28,0)</f>
        <v>0</v>
      </c>
      <c r="R28" s="218">
        <f>IF(P28&gt;O28,P28-O28,0)</f>
        <v>0</v>
      </c>
      <c r="S28" s="651" t="s">
        <v>85</v>
      </c>
      <c r="T28" s="652"/>
      <c r="U28" s="652"/>
      <c r="V28" s="653"/>
      <c r="Y28" s="487"/>
      <c r="Z28" s="649"/>
      <c r="AA28" s="629"/>
      <c r="AB28" s="629"/>
      <c r="AC28" s="650"/>
      <c r="AD28" s="650"/>
      <c r="AE28" s="629"/>
      <c r="AF28" s="629"/>
      <c r="AG28" s="629"/>
      <c r="AH28" s="629"/>
      <c r="AK28" s="19"/>
      <c r="AL28" s="19"/>
      <c r="AM28" s="20"/>
      <c r="AN28" s="109"/>
      <c r="AO28" s="19"/>
      <c r="AP28" s="20"/>
      <c r="AQ28" s="20"/>
    </row>
    <row r="29" spans="2:43" ht="15.95" customHeight="1">
      <c r="B29" s="606"/>
      <c r="C29" s="606"/>
      <c r="D29" s="606"/>
      <c r="E29" s="606"/>
      <c r="F29" s="606"/>
      <c r="G29" s="606"/>
      <c r="H29" s="606"/>
      <c r="I29" s="606"/>
      <c r="J29" s="606"/>
      <c r="N29" s="120"/>
      <c r="O29" s="121"/>
      <c r="P29" s="121"/>
      <c r="Q29" s="121"/>
      <c r="R29" s="121"/>
      <c r="S29" s="643" t="str">
        <f>IF(O17*0.3&gt;O28,"","直接経費の30％を超えています。")</f>
        <v>直接経費の30％を超えています。</v>
      </c>
      <c r="T29" s="644"/>
      <c r="U29" s="644"/>
      <c r="V29" s="645"/>
      <c r="Y29" s="487"/>
      <c r="Z29" s="649"/>
      <c r="AA29" s="629"/>
      <c r="AB29" s="629"/>
      <c r="AC29" s="650"/>
      <c r="AD29" s="650"/>
      <c r="AE29" s="629"/>
      <c r="AF29" s="629"/>
      <c r="AG29" s="629"/>
      <c r="AH29" s="629"/>
      <c r="AK29" s="19"/>
      <c r="AL29" s="19"/>
      <c r="AM29" s="20"/>
      <c r="AN29" s="109"/>
      <c r="AO29" s="19"/>
      <c r="AP29" s="20"/>
      <c r="AQ29" s="20"/>
    </row>
    <row r="30" spans="2:43" ht="15.95" customHeight="1">
      <c r="N30" s="122"/>
      <c r="O30" s="121"/>
      <c r="P30" s="121"/>
      <c r="Q30" s="121"/>
      <c r="R30" s="121"/>
      <c r="S30" s="133"/>
      <c r="T30" s="126"/>
      <c r="U30" s="126"/>
      <c r="V30" s="127"/>
      <c r="Y30" s="487"/>
      <c r="Z30" s="649"/>
      <c r="AA30" s="629"/>
      <c r="AB30" s="629"/>
      <c r="AC30" s="650"/>
      <c r="AD30" s="650"/>
      <c r="AE30" s="629"/>
      <c r="AF30" s="629"/>
      <c r="AG30" s="629"/>
      <c r="AH30" s="629"/>
      <c r="AK30" s="19"/>
      <c r="AL30" s="19"/>
      <c r="AM30" s="20"/>
      <c r="AN30" s="109"/>
      <c r="AO30" s="19"/>
      <c r="AP30" s="20"/>
      <c r="AQ30" s="20"/>
    </row>
    <row r="31" spans="2:43" ht="15.95" customHeight="1">
      <c r="B31" s="27" t="s">
        <v>13</v>
      </c>
      <c r="N31" s="220" t="s">
        <v>86</v>
      </c>
      <c r="O31" s="216"/>
      <c r="P31" s="216"/>
      <c r="Q31" s="218">
        <f>IF(O31&gt;P31,O31-P31,0)</f>
        <v>0</v>
      </c>
      <c r="R31" s="218">
        <f>IF(P31&gt;O31,P31-O31,0)</f>
        <v>0</v>
      </c>
      <c r="S31" s="646" t="str">
        <f>IF(N31="","","研究管理運営機関の直接経費15％以内")</f>
        <v>研究管理運営機関の直接経費15％以内</v>
      </c>
      <c r="T31" s="647"/>
      <c r="U31" s="647"/>
      <c r="V31" s="648"/>
      <c r="Y31" s="487"/>
      <c r="Z31" s="649"/>
      <c r="AA31" s="629"/>
      <c r="AB31" s="629"/>
      <c r="AC31" s="650"/>
      <c r="AD31" s="650"/>
      <c r="AE31" s="629"/>
      <c r="AF31" s="629"/>
      <c r="AG31" s="629"/>
      <c r="AH31" s="629"/>
      <c r="AK31" s="19"/>
      <c r="AL31" s="19"/>
      <c r="AM31" s="20"/>
      <c r="AN31" s="109"/>
      <c r="AO31" s="19"/>
      <c r="AP31" s="20"/>
      <c r="AQ31" s="20"/>
    </row>
    <row r="32" spans="2:43" ht="15" customHeight="1">
      <c r="B32" s="28" t="s">
        <v>76</v>
      </c>
      <c r="N32" s="96"/>
      <c r="O32" s="26"/>
      <c r="P32" s="26"/>
      <c r="Q32" s="35">
        <f>IF(O32&gt;P32,O32-P32,0)</f>
        <v>0</v>
      </c>
      <c r="R32" s="35">
        <f>IF(P32&gt;O32,P32-O32,0)</f>
        <v>0</v>
      </c>
      <c r="S32" s="643" t="str">
        <f>IF(O20*0.3&gt;O31,"","直接経費の15％を超えています。")</f>
        <v>直接経費の15％を超えています。</v>
      </c>
      <c r="T32" s="644"/>
      <c r="U32" s="644"/>
      <c r="V32" s="645"/>
      <c r="Y32" s="487"/>
      <c r="Z32" s="649"/>
      <c r="AA32" s="629"/>
      <c r="AB32" s="629"/>
      <c r="AC32" s="650"/>
      <c r="AD32" s="650"/>
      <c r="AE32" s="629"/>
      <c r="AF32" s="629"/>
      <c r="AG32" s="629"/>
      <c r="AH32" s="629"/>
      <c r="AK32" s="19"/>
      <c r="AL32" s="19"/>
      <c r="AM32" s="20"/>
      <c r="AN32" s="109"/>
      <c r="AO32" s="19"/>
      <c r="AP32" s="20"/>
      <c r="AQ32" s="20"/>
    </row>
    <row r="33" spans="2:43" ht="15.95" customHeight="1">
      <c r="B33" s="28" t="s">
        <v>14</v>
      </c>
      <c r="N33" s="93"/>
      <c r="O33" s="97"/>
      <c r="P33" s="97"/>
      <c r="Q33" s="45"/>
      <c r="R33" s="45"/>
      <c r="S33" s="131"/>
      <c r="T33" s="49"/>
      <c r="U33" s="49"/>
      <c r="V33" s="132"/>
      <c r="Y33" s="487"/>
      <c r="Z33" s="649"/>
      <c r="AA33" s="629"/>
      <c r="AB33" s="629"/>
      <c r="AC33" s="650"/>
      <c r="AD33" s="650"/>
      <c r="AE33" s="629"/>
      <c r="AF33" s="629"/>
      <c r="AG33" s="629"/>
      <c r="AH33" s="629"/>
      <c r="AK33" s="19"/>
      <c r="AL33" s="19"/>
      <c r="AM33" s="20"/>
      <c r="AN33" s="109"/>
      <c r="AO33" s="19"/>
      <c r="AP33" s="20"/>
      <c r="AQ33" s="20"/>
    </row>
    <row r="34" spans="2:43" ht="15.95" customHeight="1">
      <c r="N34" s="98" t="s">
        <v>7</v>
      </c>
      <c r="O34" s="221">
        <f>O31+O28+O17</f>
        <v>0</v>
      </c>
      <c r="P34" s="221">
        <f>P31+P28+P17</f>
        <v>0</v>
      </c>
      <c r="Q34" s="221"/>
      <c r="R34" s="221"/>
      <c r="S34" s="128"/>
      <c r="T34" s="129"/>
      <c r="U34" s="129"/>
      <c r="V34" s="130"/>
      <c r="Y34" s="487"/>
      <c r="Z34" s="649"/>
      <c r="AA34" s="629"/>
      <c r="AB34" s="629"/>
      <c r="AC34" s="650"/>
      <c r="AD34" s="650"/>
      <c r="AE34" s="629"/>
      <c r="AF34" s="629"/>
      <c r="AG34" s="629"/>
      <c r="AH34" s="629"/>
      <c r="AK34" s="19"/>
      <c r="AL34" s="19"/>
      <c r="AM34" s="20"/>
      <c r="AN34" s="109"/>
      <c r="AO34" s="19"/>
      <c r="AP34" s="20"/>
      <c r="AQ34" s="20"/>
    </row>
    <row r="35" spans="2:43" ht="15.95" customHeight="1">
      <c r="B35" s="27" t="s">
        <v>198</v>
      </c>
      <c r="N35" s="30"/>
      <c r="O35" s="44"/>
      <c r="P35" s="44"/>
      <c r="Q35" s="44"/>
      <c r="R35" s="44"/>
      <c r="S35" s="30"/>
      <c r="T35" s="30"/>
      <c r="U35" s="30"/>
      <c r="V35" s="30"/>
      <c r="Y35" s="487"/>
      <c r="Z35" s="649"/>
      <c r="AA35" s="629"/>
      <c r="AB35" s="629"/>
      <c r="AC35" s="650"/>
      <c r="AD35" s="650"/>
      <c r="AE35" s="629"/>
      <c r="AF35" s="629"/>
      <c r="AG35" s="629"/>
      <c r="AH35" s="629"/>
      <c r="AK35" s="19"/>
      <c r="AL35" s="19"/>
      <c r="AM35" s="20"/>
      <c r="AN35" s="109"/>
      <c r="AO35" s="19"/>
      <c r="AP35" s="20"/>
      <c r="AQ35" s="20"/>
    </row>
    <row r="36" spans="2:43" ht="15.95" customHeight="1">
      <c r="B36" s="28" t="s">
        <v>199</v>
      </c>
      <c r="N36" s="642" t="s">
        <v>115</v>
      </c>
      <c r="O36" s="642"/>
      <c r="P36" s="642"/>
      <c r="Q36" s="642"/>
      <c r="R36" s="642"/>
      <c r="S36" s="642"/>
      <c r="T36" s="642"/>
      <c r="U36" s="642"/>
      <c r="V36" s="642"/>
      <c r="Y36" s="487"/>
      <c r="Z36" s="364"/>
      <c r="AA36" s="357"/>
      <c r="AB36" s="358"/>
      <c r="AC36" s="376"/>
      <c r="AD36" s="376"/>
      <c r="AE36" s="357"/>
      <c r="AF36" s="493"/>
      <c r="AG36" s="493"/>
      <c r="AH36" s="360"/>
      <c r="AK36" s="19"/>
      <c r="AL36" s="19"/>
      <c r="AM36" s="20"/>
      <c r="AN36" s="109"/>
      <c r="AO36" s="19"/>
      <c r="AP36" s="20"/>
      <c r="AQ36" s="20"/>
    </row>
    <row r="37" spans="2:43" ht="15.95" customHeight="1">
      <c r="N37" s="642"/>
      <c r="O37" s="642"/>
      <c r="P37" s="642"/>
      <c r="Q37" s="642"/>
      <c r="R37" s="642"/>
      <c r="S37" s="642"/>
      <c r="T37" s="642"/>
      <c r="U37" s="642"/>
      <c r="V37" s="642"/>
      <c r="Y37" s="487"/>
      <c r="Z37" s="410"/>
      <c r="AA37" s="410"/>
      <c r="AB37" s="424"/>
      <c r="AC37" s="410"/>
      <c r="AD37" s="410"/>
      <c r="AE37" s="410"/>
      <c r="AF37" s="410"/>
      <c r="AG37" s="410"/>
      <c r="AH37" s="410"/>
      <c r="AK37" s="23"/>
      <c r="AL37" s="23"/>
      <c r="AM37" s="23"/>
      <c r="AN37" s="37"/>
      <c r="AO37" s="23"/>
      <c r="AP37" s="23"/>
      <c r="AQ37" s="23"/>
    </row>
    <row r="38" spans="2:43" ht="15.95" customHeight="1">
      <c r="N38" s="100"/>
      <c r="O38" s="101"/>
      <c r="P38" s="101"/>
      <c r="Q38" s="101"/>
      <c r="R38" s="101"/>
      <c r="S38" s="30"/>
      <c r="T38" s="30"/>
      <c r="U38" s="30"/>
      <c r="V38" s="30"/>
      <c r="Y38" s="487"/>
      <c r="Z38" s="490" t="s">
        <v>22</v>
      </c>
      <c r="AA38" s="486"/>
      <c r="AB38" s="422"/>
      <c r="AC38" s="411"/>
      <c r="AD38" s="494">
        <f>SUM(AD6:AD36)</f>
        <v>15000000</v>
      </c>
      <c r="AE38" s="411"/>
      <c r="AF38" s="411"/>
      <c r="AG38" s="411"/>
      <c r="AH38" s="486"/>
      <c r="AK38" s="13" t="s">
        <v>22</v>
      </c>
      <c r="AL38" s="13"/>
      <c r="AM38" s="31"/>
      <c r="AN38" s="109">
        <v>1631000</v>
      </c>
      <c r="AO38" s="33"/>
      <c r="AP38" s="33"/>
      <c r="AQ38" s="31"/>
    </row>
    <row r="39" spans="2:43" ht="15.95" customHeight="1">
      <c r="B39" s="27" t="s">
        <v>48</v>
      </c>
      <c r="N39" s="100"/>
      <c r="O39" s="101"/>
      <c r="P39" s="101"/>
      <c r="Q39" s="101"/>
      <c r="R39" s="101"/>
      <c r="S39" s="30"/>
      <c r="T39" s="30"/>
      <c r="U39" s="30"/>
      <c r="V39" s="30"/>
      <c r="Y39" s="487"/>
      <c r="Z39" s="448"/>
      <c r="AA39" s="449"/>
      <c r="AB39" s="450"/>
      <c r="AC39" s="451"/>
      <c r="AD39" s="451"/>
      <c r="AE39" s="449"/>
      <c r="AF39" s="449"/>
      <c r="AG39" s="449"/>
      <c r="AH39" s="448"/>
      <c r="AK39" s="7"/>
      <c r="AL39" s="7"/>
      <c r="AM39" s="7"/>
      <c r="AN39" s="46"/>
      <c r="AO39" s="7"/>
      <c r="AP39" s="7"/>
      <c r="AQ39" s="7"/>
    </row>
    <row r="40" spans="2:43" ht="15.95" customHeight="1">
      <c r="B40" s="28" t="s">
        <v>26</v>
      </c>
      <c r="N40" s="110"/>
      <c r="O40" s="102"/>
      <c r="P40" s="102"/>
      <c r="Q40" s="102"/>
      <c r="R40" s="102"/>
      <c r="S40" s="30"/>
      <c r="T40" s="30"/>
      <c r="U40" s="30"/>
      <c r="V40" s="30"/>
      <c r="Y40" s="487"/>
      <c r="Z40" s="497" t="s">
        <v>264</v>
      </c>
      <c r="AA40" s="495"/>
      <c r="AB40" s="496"/>
      <c r="AC40" s="416"/>
      <c r="AD40" s="416"/>
      <c r="AE40" s="495"/>
      <c r="AF40" s="495"/>
      <c r="AG40" s="495"/>
      <c r="AH40" s="495"/>
      <c r="AK40" s="499" t="s">
        <v>42</v>
      </c>
      <c r="AL40" s="499"/>
      <c r="AM40" s="499"/>
      <c r="AN40" s="100"/>
      <c r="AO40" s="499"/>
      <c r="AP40" s="499"/>
      <c r="AQ40" s="499"/>
    </row>
    <row r="41" spans="2:43" ht="15.95" customHeight="1">
      <c r="N41" s="111"/>
      <c r="O41" s="102"/>
      <c r="P41" s="102"/>
      <c r="Q41" s="102"/>
      <c r="R41" s="102"/>
      <c r="S41" s="30"/>
      <c r="T41" s="30"/>
      <c r="U41" s="30"/>
      <c r="V41" s="30"/>
      <c r="Y41" s="487"/>
      <c r="Z41" s="525" t="s">
        <v>265</v>
      </c>
      <c r="AA41" s="525"/>
      <c r="AB41" s="525"/>
      <c r="AC41" s="525"/>
      <c r="AD41" s="525"/>
      <c r="AE41" s="525"/>
      <c r="AF41" s="525"/>
      <c r="AG41" s="525"/>
      <c r="AH41" s="525"/>
      <c r="AK41" s="634" t="s">
        <v>43</v>
      </c>
      <c r="AL41" s="635"/>
      <c r="AM41" s="635"/>
      <c r="AN41" s="635"/>
      <c r="AO41" s="635"/>
      <c r="AP41" s="635"/>
      <c r="AQ41" s="635"/>
    </row>
    <row r="42" spans="2:43" ht="15.95" customHeight="1">
      <c r="N42" s="100"/>
      <c r="O42" s="101"/>
      <c r="P42" s="101"/>
      <c r="Q42" s="101"/>
      <c r="R42" s="101"/>
      <c r="S42" s="30"/>
      <c r="T42" s="30"/>
      <c r="U42" s="30"/>
      <c r="V42" s="30"/>
      <c r="Y42" s="487"/>
      <c r="Z42" s="518" t="str">
        <f>Z98</f>
        <v>・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v>
      </c>
      <c r="AA42" s="518"/>
      <c r="AB42" s="518"/>
      <c r="AC42" s="518"/>
      <c r="AD42" s="518"/>
      <c r="AE42" s="518"/>
      <c r="AF42" s="518"/>
      <c r="AG42" s="518"/>
      <c r="AH42" s="518"/>
      <c r="AK42" s="634" t="s">
        <v>45</v>
      </c>
      <c r="AL42" s="635"/>
      <c r="AM42" s="635"/>
      <c r="AN42" s="635"/>
      <c r="AO42" s="635"/>
      <c r="AP42" s="635"/>
      <c r="AQ42" s="635"/>
    </row>
    <row r="43" spans="2:43" ht="15.95" customHeight="1">
      <c r="N43" s="39"/>
      <c r="O43" s="40"/>
      <c r="P43" s="40"/>
      <c r="Q43" s="40"/>
      <c r="R43" s="40"/>
      <c r="S43" s="30"/>
      <c r="T43" s="30"/>
      <c r="U43" s="30"/>
      <c r="V43" s="30"/>
      <c r="Y43" s="487"/>
      <c r="Z43" s="518"/>
      <c r="AA43" s="518"/>
      <c r="AB43" s="518"/>
      <c r="AC43" s="518"/>
      <c r="AD43" s="518"/>
      <c r="AE43" s="518"/>
      <c r="AF43" s="518"/>
      <c r="AG43" s="518"/>
      <c r="AH43" s="518"/>
      <c r="AK43" s="634" t="s">
        <v>46</v>
      </c>
      <c r="AL43" s="635"/>
      <c r="AM43" s="635"/>
      <c r="AN43" s="635"/>
      <c r="AO43" s="635"/>
      <c r="AP43" s="635"/>
      <c r="AQ43" s="635"/>
    </row>
    <row r="44" spans="2:43" ht="15.95" customHeight="1">
      <c r="N44" s="112"/>
      <c r="O44" s="29"/>
      <c r="P44" s="29"/>
      <c r="Q44" s="29"/>
      <c r="R44" s="29"/>
      <c r="S44" s="30"/>
      <c r="T44" s="30"/>
      <c r="U44" s="30"/>
      <c r="V44" s="30"/>
      <c r="Y44" s="487"/>
      <c r="Z44" s="518"/>
      <c r="AA44" s="518"/>
      <c r="AB44" s="518"/>
      <c r="AC44" s="518"/>
      <c r="AD44" s="518"/>
      <c r="AE44" s="518"/>
      <c r="AF44" s="518"/>
      <c r="AG44" s="518"/>
      <c r="AH44" s="518"/>
      <c r="AK44" s="636" t="s">
        <v>49</v>
      </c>
      <c r="AL44" s="637"/>
      <c r="AM44" s="637"/>
      <c r="AN44" s="637"/>
      <c r="AO44" s="637"/>
      <c r="AP44" s="637"/>
      <c r="AQ44" s="637"/>
    </row>
    <row r="45" spans="2:43" ht="15.95" customHeight="1">
      <c r="N45" s="113"/>
      <c r="O45" s="29"/>
      <c r="P45" s="29"/>
      <c r="Q45" s="29"/>
      <c r="R45" s="29"/>
      <c r="S45" s="30"/>
      <c r="T45" s="30"/>
      <c r="U45" s="30"/>
      <c r="V45" s="30"/>
      <c r="Y45" s="487"/>
      <c r="Z45" s="518"/>
      <c r="AA45" s="518"/>
      <c r="AB45" s="518"/>
      <c r="AC45" s="518"/>
      <c r="AD45" s="518"/>
      <c r="AE45" s="518"/>
      <c r="AF45" s="518"/>
      <c r="AG45" s="518"/>
      <c r="AH45" s="518"/>
      <c r="AK45" s="637"/>
      <c r="AL45" s="637"/>
      <c r="AM45" s="637"/>
      <c r="AN45" s="637"/>
      <c r="AO45" s="637"/>
      <c r="AP45" s="637"/>
      <c r="AQ45" s="637"/>
    </row>
    <row r="46" spans="2:43" ht="15.95" customHeight="1">
      <c r="C46" s="74"/>
      <c r="D46" s="74"/>
      <c r="E46" s="74"/>
      <c r="F46" s="74"/>
      <c r="G46" s="74"/>
      <c r="H46" s="74"/>
      <c r="O46" s="29"/>
      <c r="P46" s="29"/>
      <c r="Q46" s="29"/>
      <c r="R46" s="29"/>
      <c r="S46" s="30"/>
      <c r="T46" s="30"/>
      <c r="U46" s="30"/>
      <c r="V46" s="30"/>
      <c r="Y46" s="487"/>
      <c r="Z46" s="518"/>
      <c r="AA46" s="518"/>
      <c r="AB46" s="518"/>
      <c r="AC46" s="518"/>
      <c r="AD46" s="518"/>
      <c r="AE46" s="518"/>
      <c r="AF46" s="518"/>
      <c r="AG46" s="518"/>
      <c r="AH46" s="518"/>
      <c r="AK46" s="34"/>
      <c r="AL46" s="34"/>
      <c r="AM46" s="34"/>
      <c r="AN46" s="34"/>
      <c r="AO46" s="34"/>
      <c r="AP46" s="34"/>
      <c r="AQ46" s="34"/>
    </row>
    <row r="47" spans="2:43" ht="15.95" customHeight="1">
      <c r="N47" s="21"/>
      <c r="O47" s="29"/>
      <c r="P47" s="29"/>
      <c r="Q47" s="29"/>
      <c r="R47" s="29"/>
      <c r="S47" s="30"/>
      <c r="T47" s="30"/>
      <c r="U47" s="30"/>
      <c r="V47" s="30"/>
      <c r="Y47" s="487"/>
      <c r="Z47" s="518"/>
      <c r="AA47" s="518"/>
      <c r="AB47" s="518"/>
      <c r="AC47" s="518"/>
      <c r="AD47" s="518"/>
      <c r="AE47" s="518"/>
      <c r="AF47" s="518"/>
      <c r="AG47" s="518"/>
      <c r="AH47" s="518"/>
      <c r="AK47" s="30"/>
      <c r="AL47" s="30"/>
      <c r="AM47" s="30"/>
      <c r="AN47" s="30"/>
      <c r="AO47" s="30"/>
      <c r="AP47" s="30"/>
      <c r="AQ47" s="30"/>
    </row>
    <row r="48" spans="2:43" ht="15.95" customHeight="1">
      <c r="N48" s="32"/>
      <c r="O48" s="29"/>
      <c r="P48" s="29"/>
      <c r="Q48" s="29"/>
      <c r="R48" s="29"/>
      <c r="S48" s="30"/>
      <c r="T48" s="30"/>
      <c r="U48" s="30"/>
      <c r="V48" s="30"/>
      <c r="Y48" s="487"/>
      <c r="Z48" s="518"/>
      <c r="AA48" s="518"/>
      <c r="AB48" s="518"/>
      <c r="AC48" s="518"/>
      <c r="AD48" s="518"/>
      <c r="AE48" s="518"/>
      <c r="AF48" s="518"/>
      <c r="AG48" s="518"/>
      <c r="AH48" s="518"/>
      <c r="AK48" s="21"/>
      <c r="AL48" s="21"/>
      <c r="AM48" s="30"/>
      <c r="AN48" s="48"/>
      <c r="AO48" s="48"/>
      <c r="AP48" s="48"/>
      <c r="AQ48" s="30"/>
    </row>
    <row r="49" spans="1:43" ht="15.95" customHeight="1">
      <c r="A49" s="606"/>
      <c r="B49" s="605"/>
      <c r="C49" s="605"/>
      <c r="D49" s="605"/>
      <c r="E49" s="605"/>
      <c r="F49" s="605"/>
      <c r="G49" s="605"/>
      <c r="H49" s="605"/>
      <c r="I49" s="605"/>
      <c r="J49" s="605"/>
      <c r="K49" s="605"/>
      <c r="L49" s="47"/>
      <c r="M49" s="47"/>
      <c r="N49" s="47"/>
      <c r="O49" s="47"/>
      <c r="P49" s="47"/>
      <c r="Q49" s="47"/>
      <c r="R49" s="47"/>
      <c r="S49" s="47"/>
      <c r="T49" s="263"/>
      <c r="U49" s="47"/>
      <c r="V49" s="47"/>
      <c r="W49" s="47"/>
      <c r="X49" s="606"/>
      <c r="Y49" s="607"/>
      <c r="Z49" s="607"/>
      <c r="AA49" s="607"/>
      <c r="AB49" s="607"/>
      <c r="AC49" s="607"/>
      <c r="AD49" s="607"/>
      <c r="AE49" s="607"/>
      <c r="AF49" s="607"/>
      <c r="AG49" s="607"/>
      <c r="AH49" s="607"/>
      <c r="AI49" s="47"/>
      <c r="AJ49" s="114"/>
      <c r="AK49" s="114"/>
      <c r="AL49" s="114"/>
      <c r="AM49" s="114"/>
      <c r="AN49" s="114"/>
      <c r="AO49" s="114"/>
      <c r="AP49" s="114"/>
      <c r="AQ49" s="114"/>
    </row>
    <row r="50" spans="1:43" ht="15.95" customHeight="1">
      <c r="O50" s="29"/>
      <c r="P50" s="29"/>
      <c r="Q50" s="29"/>
      <c r="R50" s="29"/>
      <c r="S50" s="30"/>
      <c r="T50" s="30"/>
      <c r="U50" s="30"/>
      <c r="V50" s="30"/>
    </row>
    <row r="51" spans="1:43" ht="15.95" customHeight="1"/>
    <row r="52" spans="1:43" ht="15.95" customHeight="1"/>
    <row r="53" spans="1:43" ht="15.95" customHeight="1"/>
    <row r="54" spans="1:43" ht="15.95" customHeight="1"/>
    <row r="55" spans="1:43" ht="15.95" customHeight="1"/>
    <row r="56" spans="1:43" ht="15.95" customHeight="1"/>
    <row r="57" spans="1:43" ht="15.95" customHeight="1"/>
    <row r="58" spans="1:43" ht="15.95" customHeight="1"/>
    <row r="59" spans="1:43" ht="15.95" customHeight="1"/>
    <row r="60" spans="1:43" ht="15.95" customHeight="1"/>
    <row r="61" spans="1:43" ht="15.95" customHeight="1"/>
    <row r="62" spans="1:43" ht="15.95" customHeight="1"/>
    <row r="63" spans="1:43" ht="15.95" customHeight="1"/>
    <row r="64" spans="1:43"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spans="26:34" ht="15.95" customHeight="1"/>
    <row r="98" spans="26:34" ht="15.95" customHeight="1">
      <c r="Z98" s="518" t="s">
        <v>247</v>
      </c>
      <c r="AA98" s="518"/>
      <c r="AB98" s="518"/>
      <c r="AC98" s="518"/>
      <c r="AD98" s="518"/>
      <c r="AE98" s="518"/>
      <c r="AF98" s="518"/>
      <c r="AG98" s="518"/>
      <c r="AH98" s="518"/>
    </row>
    <row r="99" spans="26:34" ht="15.95" customHeight="1">
      <c r="Z99" s="518"/>
      <c r="AA99" s="518"/>
      <c r="AB99" s="518"/>
      <c r="AC99" s="518"/>
      <c r="AD99" s="518"/>
      <c r="AE99" s="518"/>
      <c r="AF99" s="518"/>
      <c r="AG99" s="518"/>
      <c r="AH99" s="518"/>
    </row>
    <row r="100" spans="26:34" ht="15.95" customHeight="1">
      <c r="Z100" s="518"/>
      <c r="AA100" s="518"/>
      <c r="AB100" s="518"/>
      <c r="AC100" s="518"/>
      <c r="AD100" s="518"/>
      <c r="AE100" s="518"/>
      <c r="AF100" s="518"/>
      <c r="AG100" s="518"/>
      <c r="AH100" s="518"/>
    </row>
    <row r="101" spans="26:34" ht="15.95" customHeight="1">
      <c r="Z101" s="518"/>
      <c r="AA101" s="518"/>
      <c r="AB101" s="518"/>
      <c r="AC101" s="518"/>
      <c r="AD101" s="518"/>
      <c r="AE101" s="518"/>
      <c r="AF101" s="518"/>
      <c r="AG101" s="518"/>
      <c r="AH101" s="518"/>
    </row>
    <row r="102" spans="26:34" ht="15.95" customHeight="1">
      <c r="Z102" s="518"/>
      <c r="AA102" s="518"/>
      <c r="AB102" s="518"/>
      <c r="AC102" s="518"/>
      <c r="AD102" s="518"/>
      <c r="AE102" s="518"/>
      <c r="AF102" s="518"/>
      <c r="AG102" s="518"/>
      <c r="AH102" s="518"/>
    </row>
    <row r="103" spans="26:34" ht="15.95" customHeight="1">
      <c r="Z103" s="518"/>
      <c r="AA103" s="518"/>
      <c r="AB103" s="518"/>
      <c r="AC103" s="518"/>
      <c r="AD103" s="518"/>
      <c r="AE103" s="518"/>
      <c r="AF103" s="518"/>
      <c r="AG103" s="518"/>
      <c r="AH103" s="518"/>
    </row>
    <row r="104" spans="26:34" ht="15" customHeight="1">
      <c r="Z104" s="518"/>
      <c r="AA104" s="518"/>
      <c r="AB104" s="518"/>
      <c r="AC104" s="518"/>
      <c r="AD104" s="518"/>
      <c r="AE104" s="518"/>
      <c r="AF104" s="518"/>
      <c r="AG104" s="518"/>
      <c r="AH104" s="518"/>
    </row>
  </sheetData>
  <mergeCells count="171">
    <mergeCell ref="Z98:AH104"/>
    <mergeCell ref="AE34:AE35"/>
    <mergeCell ref="AF34:AF35"/>
    <mergeCell ref="AG34:AG35"/>
    <mergeCell ref="AH34:AH35"/>
    <mergeCell ref="Z42:AH48"/>
    <mergeCell ref="Z34:Z35"/>
    <mergeCell ref="AA34:AA35"/>
    <mergeCell ref="AB34:AB35"/>
    <mergeCell ref="AC34:AC35"/>
    <mergeCell ref="AD34:AD35"/>
    <mergeCell ref="AC32:AC33"/>
    <mergeCell ref="AD32:AD33"/>
    <mergeCell ref="AE32:AE33"/>
    <mergeCell ref="AF32:AF33"/>
    <mergeCell ref="AG32:AG33"/>
    <mergeCell ref="AH32:AH33"/>
    <mergeCell ref="Z30:Z31"/>
    <mergeCell ref="AA30:AA31"/>
    <mergeCell ref="AB30:AB31"/>
    <mergeCell ref="AC30:AC31"/>
    <mergeCell ref="AD30:AD31"/>
    <mergeCell ref="AE24:AE25"/>
    <mergeCell ref="AF24:AF25"/>
    <mergeCell ref="AG24:AG25"/>
    <mergeCell ref="AH24:AH25"/>
    <mergeCell ref="Z26:Z27"/>
    <mergeCell ref="AA26:AA27"/>
    <mergeCell ref="AB26:AB27"/>
    <mergeCell ref="AC26:AC27"/>
    <mergeCell ref="AD26:AD27"/>
    <mergeCell ref="AE26:AE27"/>
    <mergeCell ref="AF26:AF27"/>
    <mergeCell ref="AG26:AG27"/>
    <mergeCell ref="AH26:AH27"/>
    <mergeCell ref="Z24:Z25"/>
    <mergeCell ref="AA24:AA25"/>
    <mergeCell ref="AB24:AB25"/>
    <mergeCell ref="AC24:AC25"/>
    <mergeCell ref="AD24:AD25"/>
    <mergeCell ref="AE20:AE21"/>
    <mergeCell ref="AF20:AF21"/>
    <mergeCell ref="AG20:AG21"/>
    <mergeCell ref="AH20:AH21"/>
    <mergeCell ref="Z22:Z23"/>
    <mergeCell ref="AA22:AA23"/>
    <mergeCell ref="AB22:AB23"/>
    <mergeCell ref="AC22:AC23"/>
    <mergeCell ref="AD22:AD23"/>
    <mergeCell ref="AE22:AE23"/>
    <mergeCell ref="AF22:AF23"/>
    <mergeCell ref="AG22:AG23"/>
    <mergeCell ref="AH22:AH23"/>
    <mergeCell ref="Z20:Z21"/>
    <mergeCell ref="AA20:AA21"/>
    <mergeCell ref="AB20:AB21"/>
    <mergeCell ref="AC20:AC21"/>
    <mergeCell ref="AD20:AD21"/>
    <mergeCell ref="AE16:AE17"/>
    <mergeCell ref="AF16:AF17"/>
    <mergeCell ref="AG16:AG17"/>
    <mergeCell ref="AH16:AH17"/>
    <mergeCell ref="Z18:Z19"/>
    <mergeCell ref="AA18:AA19"/>
    <mergeCell ref="AB18:AB19"/>
    <mergeCell ref="AC18:AC19"/>
    <mergeCell ref="AD18:AD19"/>
    <mergeCell ref="AE18:AE19"/>
    <mergeCell ref="AF18:AF19"/>
    <mergeCell ref="AG18:AG19"/>
    <mergeCell ref="AH18:AH19"/>
    <mergeCell ref="Z16:Z17"/>
    <mergeCell ref="AA16:AA17"/>
    <mergeCell ref="AB16:AB17"/>
    <mergeCell ref="AC16:AC17"/>
    <mergeCell ref="AD16:AD17"/>
    <mergeCell ref="AG12:AG13"/>
    <mergeCell ref="AH12:AH13"/>
    <mergeCell ref="Z14:Z15"/>
    <mergeCell ref="AA14:AA15"/>
    <mergeCell ref="AB14:AB15"/>
    <mergeCell ref="AC14:AC15"/>
    <mergeCell ref="AD14:AD15"/>
    <mergeCell ref="AE14:AE15"/>
    <mergeCell ref="AF14:AF15"/>
    <mergeCell ref="AG14:AG15"/>
    <mergeCell ref="AH14:AH15"/>
    <mergeCell ref="Z12:Z13"/>
    <mergeCell ref="AA12:AA13"/>
    <mergeCell ref="AB12:AB13"/>
    <mergeCell ref="AC12:AC13"/>
    <mergeCell ref="AD12:AD13"/>
    <mergeCell ref="AE12:AE13"/>
    <mergeCell ref="AF12:AF13"/>
    <mergeCell ref="Z10:Z11"/>
    <mergeCell ref="AA10:AA11"/>
    <mergeCell ref="AB10:AB11"/>
    <mergeCell ref="AC10:AC11"/>
    <mergeCell ref="AD10:AD11"/>
    <mergeCell ref="Z8:Z9"/>
    <mergeCell ref="AA8:AA9"/>
    <mergeCell ref="AB8:AB9"/>
    <mergeCell ref="AC8:AC9"/>
    <mergeCell ref="AD8:AD9"/>
    <mergeCell ref="AC3:AD3"/>
    <mergeCell ref="AE3:AE4"/>
    <mergeCell ref="AF3:AF4"/>
    <mergeCell ref="AG3:AG4"/>
    <mergeCell ref="Z6:Z7"/>
    <mergeCell ref="AA6:AA7"/>
    <mergeCell ref="AB6:AB7"/>
    <mergeCell ref="AC6:AC7"/>
    <mergeCell ref="AD6:AD7"/>
    <mergeCell ref="AE6:AE7"/>
    <mergeCell ref="AF6:AF7"/>
    <mergeCell ref="AG6:AG7"/>
    <mergeCell ref="N36:V37"/>
    <mergeCell ref="S29:V29"/>
    <mergeCell ref="S31:V31"/>
    <mergeCell ref="A49:K49"/>
    <mergeCell ref="X49:AH49"/>
    <mergeCell ref="Z41:AH41"/>
    <mergeCell ref="Z28:Z29"/>
    <mergeCell ref="AA28:AA29"/>
    <mergeCell ref="AB28:AB29"/>
    <mergeCell ref="AC28:AC29"/>
    <mergeCell ref="AD28:AD29"/>
    <mergeCell ref="AE28:AE29"/>
    <mergeCell ref="AF28:AF29"/>
    <mergeCell ref="AG28:AG29"/>
    <mergeCell ref="AH28:AH29"/>
    <mergeCell ref="S28:V28"/>
    <mergeCell ref="S32:V32"/>
    <mergeCell ref="AE30:AE31"/>
    <mergeCell ref="AF30:AF31"/>
    <mergeCell ref="AG30:AG31"/>
    <mergeCell ref="AH30:AH31"/>
    <mergeCell ref="Z32:Z33"/>
    <mergeCell ref="AA32:AA33"/>
    <mergeCell ref="AB32:AB33"/>
    <mergeCell ref="AK43:AQ43"/>
    <mergeCell ref="AK44:AQ45"/>
    <mergeCell ref="AN3:AN6"/>
    <mergeCell ref="AO3:AO6"/>
    <mergeCell ref="AP3:AP6"/>
    <mergeCell ref="AQ3:AQ6"/>
    <mergeCell ref="AL5:AL6"/>
    <mergeCell ref="AM3:AM6"/>
    <mergeCell ref="AL18:AL19"/>
    <mergeCell ref="AK3:AK6"/>
    <mergeCell ref="AL3:AL4"/>
    <mergeCell ref="AK41:AQ41"/>
    <mergeCell ref="AK42:AQ42"/>
    <mergeCell ref="AH6:AH7"/>
    <mergeCell ref="AE8:AE9"/>
    <mergeCell ref="AF8:AF9"/>
    <mergeCell ref="AG8:AG9"/>
    <mergeCell ref="AH8:AH9"/>
    <mergeCell ref="AE10:AE11"/>
    <mergeCell ref="AF10:AF11"/>
    <mergeCell ref="AG10:AG11"/>
    <mergeCell ref="AH10:AH11"/>
    <mergeCell ref="S25:T25"/>
    <mergeCell ref="S26:V26"/>
    <mergeCell ref="F1:J1"/>
    <mergeCell ref="G2:J2"/>
    <mergeCell ref="F14:J14"/>
    <mergeCell ref="B23:J25"/>
    <mergeCell ref="F15:J16"/>
    <mergeCell ref="F17:J18"/>
    <mergeCell ref="B29:J29"/>
  </mergeCells>
  <phoneticPr fontId="3"/>
  <printOptions horizontalCentered="1"/>
  <pageMargins left="0.59055118110236227" right="0.59055118110236227" top="0.98425196850393704" bottom="0.78740157480314965" header="0" footer="0"/>
  <pageSetup paperSize="9" scale="96" firstPageNumber="74" orientation="portrait" cellComments="asDisplayed" r:id="rId1"/>
  <headerFooter alignWithMargins="0"/>
  <colBreaks count="3" manualBreakCount="3">
    <brk id="11" max="47" man="1"/>
    <brk id="23" max="47" man="1"/>
    <brk id="34" max="47"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9"/>
  <sheetViews>
    <sheetView view="pageBreakPreview" topLeftCell="A13" zoomScale="70" zoomScaleNormal="100" zoomScaleSheetLayoutView="70" workbookViewId="0">
      <selection activeCell="C38" sqref="C38"/>
    </sheetView>
  </sheetViews>
  <sheetFormatPr defaultRowHeight="13.5"/>
  <cols>
    <col min="1" max="1" width="28.5" bestFit="1" customWidth="1"/>
    <col min="2" max="2" width="23.5" customWidth="1"/>
    <col min="3" max="9" width="19.75" customWidth="1"/>
  </cols>
  <sheetData>
    <row r="1" spans="1:9">
      <c r="A1" s="115" t="s">
        <v>15</v>
      </c>
    </row>
    <row r="2" spans="1:9">
      <c r="A2" t="s">
        <v>87</v>
      </c>
    </row>
    <row r="3" spans="1:9" ht="21" customHeight="1">
      <c r="A3" s="138" t="s">
        <v>106</v>
      </c>
      <c r="B3" s="228"/>
      <c r="C3" s="140"/>
      <c r="D3" s="140"/>
      <c r="E3" s="140"/>
      <c r="F3" s="141"/>
      <c r="G3" s="141"/>
      <c r="H3" s="141"/>
      <c r="I3" s="141"/>
    </row>
    <row r="4" spans="1:9" ht="18" customHeight="1">
      <c r="A4" s="227" t="s">
        <v>117</v>
      </c>
      <c r="B4" s="269" t="s">
        <v>118</v>
      </c>
      <c r="C4" s="140"/>
      <c r="D4" s="140"/>
      <c r="E4" s="140"/>
      <c r="F4" s="141"/>
      <c r="G4" s="141"/>
      <c r="H4" s="141"/>
      <c r="I4" s="141"/>
    </row>
    <row r="5" spans="1:9" ht="17.45" customHeight="1">
      <c r="A5" s="139"/>
      <c r="B5" s="139"/>
      <c r="C5" s="140"/>
      <c r="D5" s="140"/>
      <c r="E5" s="140"/>
      <c r="F5" s="141"/>
      <c r="G5" s="141"/>
      <c r="H5" s="141"/>
      <c r="I5" s="141"/>
    </row>
    <row r="6" spans="1:9" ht="25.9" customHeight="1">
      <c r="A6" s="142" t="s">
        <v>88</v>
      </c>
      <c r="B6" s="655" t="str">
        <f>IF(様式Ⅲー３!B29="","",様式Ⅲー３!B29)</f>
        <v/>
      </c>
      <c r="C6" s="655"/>
      <c r="D6" s="655"/>
      <c r="E6" s="655"/>
      <c r="F6" s="655"/>
      <c r="G6" s="266"/>
      <c r="H6" s="266"/>
      <c r="I6" s="266"/>
    </row>
    <row r="7" spans="1:9" ht="25.9" customHeight="1">
      <c r="A7" s="143" t="s">
        <v>89</v>
      </c>
      <c r="B7" s="657" t="str">
        <f>IF(様式Ⅲー３!F14="","",様式Ⅲー３!F14)</f>
        <v>（コンソーシアム名）</v>
      </c>
      <c r="C7" s="657"/>
      <c r="D7" s="657"/>
      <c r="E7" s="657"/>
      <c r="F7" s="657"/>
      <c r="G7" s="267"/>
      <c r="H7" s="267"/>
      <c r="I7" s="267"/>
    </row>
    <row r="8" spans="1:9" ht="25.9" customHeight="1">
      <c r="A8" s="143" t="s">
        <v>90</v>
      </c>
      <c r="B8" s="655" t="str">
        <f>様式Ⅲー３!B33</f>
        <v>開始：平成３０年　月    日</v>
      </c>
      <c r="C8" s="655"/>
      <c r="D8" s="225" t="s">
        <v>91</v>
      </c>
      <c r="E8" s="656" t="str">
        <f>様式Ⅲー３!B34</f>
        <v>完了：平成３１年　月     日</v>
      </c>
      <c r="F8" s="656"/>
      <c r="G8" s="268"/>
      <c r="H8" s="268"/>
      <c r="I8" s="268"/>
    </row>
    <row r="9" spans="1:9" ht="14.25" thickBot="1">
      <c r="A9" s="143"/>
      <c r="B9" s="153"/>
      <c r="C9" s="153"/>
      <c r="D9" s="153"/>
      <c r="E9" s="169"/>
      <c r="F9" s="169"/>
      <c r="G9" s="141"/>
      <c r="H9" s="141"/>
      <c r="I9" s="141"/>
    </row>
    <row r="10" spans="1:9" ht="19.149999999999999" customHeight="1">
      <c r="A10" s="174" t="s">
        <v>121</v>
      </c>
      <c r="B10" s="185"/>
      <c r="C10" s="185"/>
      <c r="D10" s="185"/>
      <c r="E10" s="185"/>
      <c r="F10" s="185"/>
      <c r="G10" s="185"/>
      <c r="H10" s="185"/>
      <c r="I10" s="186"/>
    </row>
    <row r="11" spans="1:9" ht="44.45" customHeight="1">
      <c r="A11" s="447" t="s">
        <v>205</v>
      </c>
      <c r="B11" s="155" t="s">
        <v>124</v>
      </c>
      <c r="C11" s="154"/>
      <c r="D11" s="154"/>
      <c r="E11" s="155"/>
      <c r="F11" s="154"/>
      <c r="G11" s="194"/>
      <c r="H11" s="236" t="s">
        <v>92</v>
      </c>
      <c r="I11" s="187" t="s">
        <v>93</v>
      </c>
    </row>
    <row r="12" spans="1:9">
      <c r="A12" s="190" t="s">
        <v>94</v>
      </c>
      <c r="B12" s="145">
        <f>B14+B18+B22+B27</f>
        <v>0</v>
      </c>
      <c r="C12" s="145">
        <f t="shared" ref="C12:G12" si="0">C14+C18+C22+C27</f>
        <v>0</v>
      </c>
      <c r="D12" s="145">
        <f t="shared" si="0"/>
        <v>0</v>
      </c>
      <c r="E12" s="145">
        <f t="shared" si="0"/>
        <v>0</v>
      </c>
      <c r="F12" s="145">
        <f t="shared" si="0"/>
        <v>0</v>
      </c>
      <c r="G12" s="145">
        <f t="shared" si="0"/>
        <v>0</v>
      </c>
      <c r="H12" s="237">
        <f>SUM(B12:G12)</f>
        <v>0</v>
      </c>
      <c r="I12" s="188"/>
    </row>
    <row r="13" spans="1:9">
      <c r="A13" s="177"/>
      <c r="B13" s="147"/>
      <c r="C13" s="147"/>
      <c r="D13" s="147"/>
      <c r="E13" s="147"/>
      <c r="F13" s="147"/>
      <c r="G13" s="196"/>
      <c r="H13" s="238"/>
      <c r="I13" s="178"/>
    </row>
    <row r="14" spans="1:9">
      <c r="A14" s="456" t="s">
        <v>209</v>
      </c>
      <c r="B14" s="145">
        <f>SUM(B15:B16)</f>
        <v>0</v>
      </c>
      <c r="C14" s="146">
        <f t="shared" ref="C14:G14" si="1">SUM(C15:C16)</f>
        <v>0</v>
      </c>
      <c r="D14" s="146">
        <f t="shared" si="1"/>
        <v>0</v>
      </c>
      <c r="E14" s="146">
        <f t="shared" si="1"/>
        <v>0</v>
      </c>
      <c r="F14" s="146">
        <f t="shared" si="1"/>
        <v>0</v>
      </c>
      <c r="G14" s="232">
        <f t="shared" si="1"/>
        <v>0</v>
      </c>
      <c r="H14" s="237">
        <f>SUM(B14:G14)</f>
        <v>0</v>
      </c>
      <c r="I14" s="188"/>
    </row>
    <row r="15" spans="1:9">
      <c r="A15" s="458" t="s">
        <v>213</v>
      </c>
      <c r="B15" s="147">
        <v>0</v>
      </c>
      <c r="C15" s="147">
        <v>0</v>
      </c>
      <c r="D15" s="147">
        <v>0</v>
      </c>
      <c r="E15" s="147">
        <v>0</v>
      </c>
      <c r="F15" s="147">
        <v>0</v>
      </c>
      <c r="G15" s="196">
        <v>0</v>
      </c>
      <c r="H15" s="239">
        <f>SUM(B15:G15)</f>
        <v>0</v>
      </c>
      <c r="I15" s="178"/>
    </row>
    <row r="16" spans="1:9">
      <c r="A16" s="458" t="s">
        <v>214</v>
      </c>
      <c r="B16" s="147">
        <v>0</v>
      </c>
      <c r="C16" s="147">
        <v>0</v>
      </c>
      <c r="D16" s="147">
        <v>0</v>
      </c>
      <c r="E16" s="147">
        <v>0</v>
      </c>
      <c r="F16" s="147">
        <v>0</v>
      </c>
      <c r="G16" s="196">
        <v>0</v>
      </c>
      <c r="H16" s="239">
        <f>SUM(B16:G16)</f>
        <v>0</v>
      </c>
      <c r="I16" s="178"/>
    </row>
    <row r="17" spans="1:9">
      <c r="A17" s="177"/>
      <c r="B17" s="147"/>
      <c r="C17" s="147"/>
      <c r="D17" s="147"/>
      <c r="E17" s="147"/>
      <c r="F17" s="147"/>
      <c r="G17" s="196"/>
      <c r="H17" s="238"/>
      <c r="I17" s="178"/>
    </row>
    <row r="18" spans="1:9">
      <c r="A18" s="457" t="s">
        <v>210</v>
      </c>
      <c r="B18" s="149">
        <f t="shared" ref="B18:G18" si="2">SUM(B19:B20)</f>
        <v>0</v>
      </c>
      <c r="C18" s="149">
        <f t="shared" si="2"/>
        <v>0</v>
      </c>
      <c r="D18" s="149">
        <f t="shared" si="2"/>
        <v>0</v>
      </c>
      <c r="E18" s="149">
        <f t="shared" si="2"/>
        <v>0</v>
      </c>
      <c r="F18" s="149">
        <f t="shared" si="2"/>
        <v>0</v>
      </c>
      <c r="G18" s="233">
        <f t="shared" si="2"/>
        <v>0</v>
      </c>
      <c r="H18" s="239">
        <f>SUM(B18:G18)</f>
        <v>0</v>
      </c>
      <c r="I18" s="189"/>
    </row>
    <row r="19" spans="1:9">
      <c r="A19" s="458" t="s">
        <v>215</v>
      </c>
      <c r="B19" s="147">
        <v>0</v>
      </c>
      <c r="C19" s="147">
        <v>0</v>
      </c>
      <c r="D19" s="147">
        <v>0</v>
      </c>
      <c r="E19" s="147">
        <v>0</v>
      </c>
      <c r="F19" s="147">
        <v>0</v>
      </c>
      <c r="G19" s="196">
        <v>0</v>
      </c>
      <c r="H19" s="239">
        <f>SUM(B19:G19)</f>
        <v>0</v>
      </c>
      <c r="I19" s="178"/>
    </row>
    <row r="20" spans="1:9">
      <c r="A20" s="458" t="s">
        <v>216</v>
      </c>
      <c r="B20" s="147">
        <v>0</v>
      </c>
      <c r="C20" s="147">
        <v>0</v>
      </c>
      <c r="D20" s="147">
        <v>0</v>
      </c>
      <c r="E20" s="147">
        <v>0</v>
      </c>
      <c r="F20" s="147">
        <v>0</v>
      </c>
      <c r="G20" s="196">
        <v>0</v>
      </c>
      <c r="H20" s="239">
        <f>SUM(B20:G20)</f>
        <v>0</v>
      </c>
      <c r="I20" s="178"/>
    </row>
    <row r="21" spans="1:9">
      <c r="A21" s="177"/>
      <c r="B21" s="147"/>
      <c r="C21" s="147"/>
      <c r="D21" s="147"/>
      <c r="E21" s="147"/>
      <c r="F21" s="147"/>
      <c r="G21" s="196"/>
      <c r="H21" s="238"/>
      <c r="I21" s="178"/>
    </row>
    <row r="22" spans="1:9">
      <c r="A22" s="456" t="s">
        <v>211</v>
      </c>
      <c r="B22" s="146">
        <f t="shared" ref="B22:G22" si="3">SUM(B23:B25)</f>
        <v>0</v>
      </c>
      <c r="C22" s="146">
        <f>SUM(C23:C25)</f>
        <v>0</v>
      </c>
      <c r="D22" s="146">
        <f t="shared" si="3"/>
        <v>0</v>
      </c>
      <c r="E22" s="146">
        <f t="shared" si="3"/>
        <v>0</v>
      </c>
      <c r="F22" s="149">
        <f t="shared" si="3"/>
        <v>0</v>
      </c>
      <c r="G22" s="232">
        <f t="shared" si="3"/>
        <v>0</v>
      </c>
      <c r="H22" s="239">
        <f>SUM(B22:G22)</f>
        <v>0</v>
      </c>
      <c r="I22" s="188"/>
    </row>
    <row r="23" spans="1:9">
      <c r="A23" s="459" t="s">
        <v>96</v>
      </c>
      <c r="B23" s="147">
        <v>0</v>
      </c>
      <c r="C23" s="147">
        <v>0</v>
      </c>
      <c r="D23" s="147">
        <v>0</v>
      </c>
      <c r="E23" s="147">
        <v>0</v>
      </c>
      <c r="F23" s="147">
        <v>0</v>
      </c>
      <c r="G23" s="196">
        <v>0</v>
      </c>
      <c r="H23" s="239">
        <f>SUM(B23:G23)</f>
        <v>0</v>
      </c>
      <c r="I23" s="178"/>
    </row>
    <row r="24" spans="1:9">
      <c r="A24" s="458" t="s">
        <v>97</v>
      </c>
      <c r="B24" s="147">
        <v>0</v>
      </c>
      <c r="C24" s="147">
        <v>0</v>
      </c>
      <c r="D24" s="147">
        <v>0</v>
      </c>
      <c r="E24" s="147">
        <v>0</v>
      </c>
      <c r="F24" s="147">
        <v>0</v>
      </c>
      <c r="G24" s="196">
        <v>0</v>
      </c>
      <c r="H24" s="239">
        <f>SUM(B24:G24)</f>
        <v>0</v>
      </c>
      <c r="I24" s="178"/>
    </row>
    <row r="25" spans="1:9">
      <c r="A25" s="458" t="s">
        <v>98</v>
      </c>
      <c r="B25" s="147">
        <v>0</v>
      </c>
      <c r="C25" s="147">
        <v>0</v>
      </c>
      <c r="D25" s="147">
        <v>0</v>
      </c>
      <c r="E25" s="147">
        <v>0</v>
      </c>
      <c r="F25" s="147">
        <v>0</v>
      </c>
      <c r="G25" s="196">
        <v>0</v>
      </c>
      <c r="H25" s="239">
        <f>SUM(B25:G25)</f>
        <v>0</v>
      </c>
      <c r="I25" s="178"/>
    </row>
    <row r="26" spans="1:9">
      <c r="A26" s="191"/>
      <c r="B26" s="147"/>
      <c r="C26" s="147"/>
      <c r="D26" s="147"/>
      <c r="E26" s="147"/>
      <c r="F26" s="147"/>
      <c r="G26" s="196"/>
      <c r="H26" s="238"/>
      <c r="I26" s="178"/>
    </row>
    <row r="27" spans="1:9">
      <c r="A27" s="456" t="s">
        <v>212</v>
      </c>
      <c r="B27" s="146">
        <f>SUM(B28:B39)</f>
        <v>0</v>
      </c>
      <c r="C27" s="146">
        <f>SUM(C28:C38)</f>
        <v>0</v>
      </c>
      <c r="D27" s="146">
        <f>SUM(D28:D30)</f>
        <v>0</v>
      </c>
      <c r="E27" s="146">
        <f>SUM(E28:E39)</f>
        <v>0</v>
      </c>
      <c r="F27" s="146">
        <f>SUM(F28:F39)</f>
        <v>0</v>
      </c>
      <c r="G27" s="232">
        <f>SUM(G28:G39)</f>
        <v>0</v>
      </c>
      <c r="H27" s="237">
        <f>SUM(B27:G27)</f>
        <v>0</v>
      </c>
      <c r="I27" s="188"/>
    </row>
    <row r="28" spans="1:9" s="156" customFormat="1">
      <c r="A28" s="460" t="s">
        <v>99</v>
      </c>
      <c r="B28" s="147">
        <v>0</v>
      </c>
      <c r="C28" s="147">
        <v>0</v>
      </c>
      <c r="D28" s="147">
        <v>0</v>
      </c>
      <c r="E28" s="147">
        <v>0</v>
      </c>
      <c r="F28" s="147">
        <v>0</v>
      </c>
      <c r="G28" s="196">
        <v>0</v>
      </c>
      <c r="H28" s="239">
        <f>SUM(B28:G28)</f>
        <v>0</v>
      </c>
      <c r="I28" s="178"/>
    </row>
    <row r="29" spans="1:9" s="156" customFormat="1">
      <c r="A29" s="460"/>
      <c r="B29" s="147"/>
      <c r="C29" s="147"/>
      <c r="D29" s="147"/>
      <c r="E29" s="147"/>
      <c r="F29" s="147"/>
      <c r="G29" s="196"/>
      <c r="H29" s="238"/>
      <c r="I29" s="178"/>
    </row>
    <row r="30" spans="1:9" s="156" customFormat="1">
      <c r="A30" s="460" t="s">
        <v>100</v>
      </c>
      <c r="B30" s="147">
        <v>0</v>
      </c>
      <c r="C30" s="147">
        <v>0</v>
      </c>
      <c r="D30" s="147">
        <v>0</v>
      </c>
      <c r="E30" s="147">
        <v>0</v>
      </c>
      <c r="F30" s="147">
        <v>0</v>
      </c>
      <c r="G30" s="196">
        <v>0</v>
      </c>
      <c r="H30" s="239">
        <f>SUM(B30:G30)</f>
        <v>0</v>
      </c>
      <c r="I30" s="178"/>
    </row>
    <row r="31" spans="1:9" s="156" customFormat="1">
      <c r="A31" s="460"/>
      <c r="B31" s="147"/>
      <c r="C31" s="171"/>
      <c r="D31" s="147"/>
      <c r="E31" s="147"/>
      <c r="F31" s="147"/>
      <c r="G31" s="196"/>
      <c r="H31" s="238"/>
      <c r="I31" s="178"/>
    </row>
    <row r="32" spans="1:9" s="156" customFormat="1">
      <c r="A32" s="460" t="s">
        <v>101</v>
      </c>
      <c r="B32" s="147">
        <v>0</v>
      </c>
      <c r="C32" s="147">
        <v>0</v>
      </c>
      <c r="D32" s="147">
        <v>0</v>
      </c>
      <c r="E32" s="147">
        <v>0</v>
      </c>
      <c r="F32" s="147">
        <v>0</v>
      </c>
      <c r="G32" s="196">
        <v>0</v>
      </c>
      <c r="H32" s="239">
        <f>SUM(B32:G32)</f>
        <v>0</v>
      </c>
      <c r="I32" s="178"/>
    </row>
    <row r="33" spans="1:9" s="156" customFormat="1">
      <c r="A33" s="460"/>
      <c r="B33" s="147"/>
      <c r="C33" s="147"/>
      <c r="D33" s="147"/>
      <c r="E33" s="147"/>
      <c r="F33" s="147"/>
      <c r="G33" s="196"/>
      <c r="H33" s="238"/>
      <c r="I33" s="178"/>
    </row>
    <row r="34" spans="1:9" s="156" customFormat="1">
      <c r="A34" s="460" t="s">
        <v>102</v>
      </c>
      <c r="B34" s="147">
        <v>0</v>
      </c>
      <c r="C34" s="147">
        <v>0</v>
      </c>
      <c r="D34" s="147">
        <v>0</v>
      </c>
      <c r="E34" s="147">
        <v>0</v>
      </c>
      <c r="F34" s="147">
        <v>0</v>
      </c>
      <c r="G34" s="196">
        <v>0</v>
      </c>
      <c r="H34" s="239">
        <f>SUM(B34:G34)</f>
        <v>0</v>
      </c>
      <c r="I34" s="178"/>
    </row>
    <row r="35" spans="1:9" s="156" customFormat="1">
      <c r="A35" s="460"/>
      <c r="B35" s="147"/>
      <c r="C35" s="147"/>
      <c r="D35" s="147"/>
      <c r="E35" s="147"/>
      <c r="F35" s="147"/>
      <c r="G35" s="196"/>
      <c r="H35" s="238"/>
      <c r="I35" s="178"/>
    </row>
    <row r="36" spans="1:9" s="156" customFormat="1">
      <c r="A36" s="460" t="s">
        <v>103</v>
      </c>
      <c r="B36" s="147">
        <v>0</v>
      </c>
      <c r="C36" s="147">
        <v>0</v>
      </c>
      <c r="D36" s="147">
        <v>0</v>
      </c>
      <c r="E36" s="147">
        <v>0</v>
      </c>
      <c r="F36" s="147">
        <v>0</v>
      </c>
      <c r="G36" s="196">
        <v>0</v>
      </c>
      <c r="H36" s="239">
        <f>SUM(B36:G36)</f>
        <v>0</v>
      </c>
      <c r="I36" s="178"/>
    </row>
    <row r="37" spans="1:9" s="156" customFormat="1">
      <c r="A37" s="460"/>
      <c r="B37" s="147"/>
      <c r="C37" s="147"/>
      <c r="D37" s="147"/>
      <c r="E37" s="147"/>
      <c r="F37" s="147"/>
      <c r="G37" s="196"/>
      <c r="H37" s="238"/>
      <c r="I37" s="178"/>
    </row>
    <row r="38" spans="1:9" s="156" customFormat="1" ht="18" customHeight="1">
      <c r="A38" s="460" t="s">
        <v>104</v>
      </c>
      <c r="B38" s="147">
        <v>0</v>
      </c>
      <c r="C38" s="147">
        <v>0</v>
      </c>
      <c r="D38" s="147">
        <v>0</v>
      </c>
      <c r="E38" s="147">
        <v>0</v>
      </c>
      <c r="F38" s="147">
        <v>0</v>
      </c>
      <c r="G38" s="196">
        <v>0</v>
      </c>
      <c r="H38" s="239">
        <f>SUM(B38:G38)</f>
        <v>0</v>
      </c>
      <c r="I38" s="178"/>
    </row>
    <row r="39" spans="1:9" ht="20.45" customHeight="1">
      <c r="A39" s="226" t="s">
        <v>123</v>
      </c>
      <c r="B39" s="172">
        <v>0</v>
      </c>
      <c r="C39" s="147">
        <v>0</v>
      </c>
      <c r="D39" s="147">
        <v>0</v>
      </c>
      <c r="E39" s="147">
        <v>0</v>
      </c>
      <c r="F39" s="147">
        <v>0</v>
      </c>
      <c r="G39" s="196">
        <v>0</v>
      </c>
      <c r="H39" s="239">
        <f>SUM(B39:G39)</f>
        <v>0</v>
      </c>
      <c r="I39" s="178"/>
    </row>
    <row r="40" spans="1:9">
      <c r="A40" s="191"/>
      <c r="B40" s="147"/>
      <c r="C40" s="147"/>
      <c r="D40" s="147"/>
      <c r="E40" s="147"/>
      <c r="F40" s="147"/>
      <c r="G40" s="196"/>
      <c r="H40" s="238"/>
      <c r="I40" s="178"/>
    </row>
    <row r="41" spans="1:9" s="156" customFormat="1">
      <c r="A41" s="192" t="s">
        <v>84</v>
      </c>
      <c r="B41" s="147"/>
      <c r="C41" s="147">
        <v>0</v>
      </c>
      <c r="D41" s="147">
        <v>0</v>
      </c>
      <c r="E41" s="147">
        <v>0</v>
      </c>
      <c r="F41" s="147">
        <v>0</v>
      </c>
      <c r="G41" s="196">
        <v>0</v>
      </c>
      <c r="H41" s="240">
        <f>SUM(B41:G41)</f>
        <v>0</v>
      </c>
      <c r="I41" s="178"/>
    </row>
    <row r="42" spans="1:9" s="156" customFormat="1">
      <c r="A42" s="192"/>
      <c r="B42" s="465" t="s">
        <v>269</v>
      </c>
      <c r="C42" s="147"/>
      <c r="D42" s="147"/>
      <c r="E42" s="147"/>
      <c r="F42" s="147"/>
      <c r="G42" s="196"/>
      <c r="H42" s="241"/>
      <c r="I42" s="178"/>
    </row>
    <row r="43" spans="1:9" s="156" customFormat="1">
      <c r="A43" s="192"/>
      <c r="B43" s="464"/>
      <c r="C43" s="147"/>
      <c r="D43" s="147"/>
      <c r="E43" s="147"/>
      <c r="F43" s="147"/>
      <c r="G43" s="196"/>
      <c r="H43" s="241"/>
      <c r="I43" s="178"/>
    </row>
    <row r="44" spans="1:9" s="156" customFormat="1">
      <c r="A44" s="192" t="str">
        <f>IF($B$4="有","一般管理経費","")</f>
        <v>一般管理経費</v>
      </c>
      <c r="B44" s="147">
        <v>0</v>
      </c>
      <c r="C44" s="147">
        <v>0</v>
      </c>
      <c r="D44" s="147"/>
      <c r="E44" s="147"/>
      <c r="F44" s="147"/>
      <c r="G44" s="196">
        <v>0</v>
      </c>
      <c r="H44" s="240">
        <f>SUM(B44:G44)</f>
        <v>0</v>
      </c>
      <c r="I44" s="178"/>
    </row>
    <row r="45" spans="1:9" ht="27">
      <c r="A45" s="192"/>
      <c r="B45" s="466" t="s">
        <v>270</v>
      </c>
      <c r="C45" s="150"/>
      <c r="D45" s="150"/>
      <c r="E45" s="150"/>
      <c r="F45" s="151"/>
      <c r="G45" s="229"/>
      <c r="H45" s="241"/>
      <c r="I45" s="178"/>
    </row>
    <row r="46" spans="1:9">
      <c r="A46" s="192"/>
      <c r="B46" s="173"/>
      <c r="C46" s="150"/>
      <c r="D46" s="150"/>
      <c r="E46" s="150"/>
      <c r="F46" s="151"/>
      <c r="G46" s="229"/>
      <c r="H46" s="241"/>
      <c r="I46" s="178"/>
    </row>
    <row r="47" spans="1:9">
      <c r="A47" s="500" t="s">
        <v>266</v>
      </c>
      <c r="B47" s="152">
        <f t="shared" ref="B47:H47" si="4">B12+B41+B44</f>
        <v>0</v>
      </c>
      <c r="C47" s="152">
        <f t="shared" si="4"/>
        <v>0</v>
      </c>
      <c r="D47" s="152">
        <f t="shared" si="4"/>
        <v>0</v>
      </c>
      <c r="E47" s="152">
        <f t="shared" si="4"/>
        <v>0</v>
      </c>
      <c r="F47" s="152">
        <f t="shared" si="4"/>
        <v>0</v>
      </c>
      <c r="G47" s="201">
        <f t="shared" si="4"/>
        <v>0</v>
      </c>
      <c r="H47" s="199">
        <f t="shared" si="4"/>
        <v>0</v>
      </c>
      <c r="I47" s="200"/>
    </row>
    <row r="48" spans="1:9">
      <c r="A48" s="193"/>
      <c r="B48" s="157"/>
      <c r="C48" s="157"/>
      <c r="D48" s="157"/>
      <c r="E48" s="157"/>
      <c r="F48" s="157"/>
      <c r="G48" s="230"/>
      <c r="H48" s="157"/>
      <c r="I48" s="234"/>
    </row>
    <row r="49" spans="1:9">
      <c r="A49" s="193" t="s">
        <v>109</v>
      </c>
      <c r="B49" s="157"/>
      <c r="C49" s="157"/>
      <c r="D49" s="157"/>
      <c r="E49" s="157"/>
      <c r="F49" s="157"/>
      <c r="G49" s="230"/>
      <c r="H49" s="199">
        <f>SUM(B49:G49)</f>
        <v>0</v>
      </c>
      <c r="I49" s="234"/>
    </row>
    <row r="50" spans="1:9">
      <c r="A50" s="193"/>
      <c r="B50" s="157"/>
      <c r="C50" s="157"/>
      <c r="D50" s="157"/>
      <c r="E50" s="157"/>
      <c r="F50" s="157"/>
      <c r="G50" s="230"/>
      <c r="H50" s="157"/>
      <c r="I50" s="234"/>
    </row>
    <row r="51" spans="1:9">
      <c r="A51" s="446" t="s">
        <v>70</v>
      </c>
      <c r="B51" s="168">
        <f>B47-B49</f>
        <v>0</v>
      </c>
      <c r="C51" s="168">
        <f>C47-C49</f>
        <v>0</v>
      </c>
      <c r="D51" s="158"/>
      <c r="E51" s="158"/>
      <c r="F51" s="158"/>
      <c r="G51" s="231"/>
      <c r="H51" s="168">
        <f>SUM(B51:G51)</f>
        <v>0</v>
      </c>
      <c r="I51" s="235"/>
    </row>
    <row r="52" spans="1:9" s="156" customFormat="1" ht="19.149999999999999" customHeight="1">
      <c r="A52" s="272"/>
      <c r="B52" s="658" t="s">
        <v>268</v>
      </c>
      <c r="C52" s="273"/>
      <c r="D52" s="274"/>
      <c r="E52" s="274"/>
      <c r="F52" s="274"/>
      <c r="G52" s="274"/>
      <c r="H52" s="273"/>
      <c r="I52" s="274"/>
    </row>
    <row r="53" spans="1:9" s="156" customFormat="1">
      <c r="A53" s="275"/>
      <c r="B53" s="659"/>
      <c r="C53" s="270"/>
      <c r="D53" s="271"/>
      <c r="E53" s="271"/>
      <c r="F53" s="271"/>
      <c r="G53" s="271"/>
      <c r="H53" s="270"/>
      <c r="I53" s="271"/>
    </row>
    <row r="54" spans="1:9" s="156" customFormat="1">
      <c r="A54" s="275"/>
      <c r="B54" s="659"/>
      <c r="C54" s="270"/>
      <c r="D54" s="271"/>
      <c r="E54" s="271"/>
      <c r="F54" s="271"/>
      <c r="G54" s="271"/>
      <c r="H54" s="270"/>
      <c r="I54" s="271"/>
    </row>
    <row r="55" spans="1:9" s="156" customFormat="1">
      <c r="A55" s="275"/>
      <c r="B55" s="270"/>
      <c r="C55" s="270"/>
      <c r="D55" s="271"/>
      <c r="E55" s="271"/>
      <c r="F55" s="271"/>
      <c r="G55" s="271"/>
      <c r="H55" s="270"/>
      <c r="I55" s="271"/>
    </row>
    <row r="56" spans="1:9" ht="39.6" customHeight="1" thickBot="1">
      <c r="A56" s="183"/>
      <c r="B56" s="183" t="str">
        <f>IF(B51&lt;=B73,"","委託費が予算額を超えてます。自己負担額を見直してください。")</f>
        <v/>
      </c>
      <c r="C56" s="183"/>
      <c r="D56" s="183"/>
      <c r="E56" s="183"/>
      <c r="F56" s="183"/>
      <c r="G56" s="183"/>
      <c r="H56" s="183"/>
      <c r="I56" s="183"/>
    </row>
    <row r="57" spans="1:9" ht="26.45" customHeight="1" thickBot="1">
      <c r="A57" s="174" t="s">
        <v>110</v>
      </c>
      <c r="B57" s="175"/>
      <c r="C57" s="175"/>
      <c r="D57" s="175"/>
      <c r="E57" s="175"/>
      <c r="F57" s="175"/>
      <c r="G57" s="175"/>
      <c r="H57" s="175"/>
      <c r="I57" s="176"/>
    </row>
    <row r="58" spans="1:9" ht="48.6" customHeight="1">
      <c r="A58" s="447" t="s">
        <v>205</v>
      </c>
      <c r="B58" s="223" t="str">
        <f>IF(B11="","",B11)</f>
        <v>株〇〇商事</v>
      </c>
      <c r="C58" s="223" t="str">
        <f t="shared" ref="C58:G58" si="5">IF(C11="","",C11)</f>
        <v/>
      </c>
      <c r="D58" s="223" t="str">
        <f t="shared" si="5"/>
        <v/>
      </c>
      <c r="E58" s="223" t="str">
        <f t="shared" si="5"/>
        <v/>
      </c>
      <c r="F58" s="223" t="str">
        <f t="shared" si="5"/>
        <v/>
      </c>
      <c r="G58" s="223" t="str">
        <f t="shared" si="5"/>
        <v/>
      </c>
      <c r="H58" s="144" t="s">
        <v>92</v>
      </c>
      <c r="I58" s="187" t="s">
        <v>93</v>
      </c>
    </row>
    <row r="59" spans="1:9" s="156" customFormat="1">
      <c r="A59" s="265" t="s">
        <v>94</v>
      </c>
      <c r="B59" s="199"/>
      <c r="C59" s="199"/>
      <c r="D59" s="199"/>
      <c r="E59" s="199"/>
      <c r="F59" s="199"/>
      <c r="G59" s="201"/>
      <c r="H59" s="170">
        <f>SUM(B59:G59)</f>
        <v>0</v>
      </c>
      <c r="I59" s="200"/>
    </row>
    <row r="60" spans="1:9" s="156" customFormat="1">
      <c r="A60" s="177" t="s">
        <v>111</v>
      </c>
      <c r="B60" s="173"/>
      <c r="C60" s="173"/>
      <c r="D60" s="173"/>
      <c r="E60" s="173"/>
      <c r="F60" s="173"/>
      <c r="G60" s="195"/>
      <c r="H60" s="170">
        <f>SUM(B60:G60)</f>
        <v>0</v>
      </c>
      <c r="I60" s="178"/>
    </row>
    <row r="61" spans="1:9" s="156" customFormat="1">
      <c r="A61" s="177"/>
      <c r="B61" s="173"/>
      <c r="C61" s="173"/>
      <c r="D61" s="173"/>
      <c r="E61" s="173"/>
      <c r="F61" s="173"/>
      <c r="G61" s="195"/>
      <c r="H61" s="148"/>
      <c r="I61" s="178"/>
    </row>
    <row r="62" spans="1:9" s="156" customFormat="1">
      <c r="A62" s="177" t="s">
        <v>112</v>
      </c>
      <c r="B62" s="147"/>
      <c r="C62" s="147"/>
      <c r="D62" s="147"/>
      <c r="E62" s="147"/>
      <c r="F62" s="147"/>
      <c r="G62" s="196"/>
      <c r="H62" s="170">
        <f>SUM(B62:G62)</f>
        <v>0</v>
      </c>
      <c r="I62" s="178"/>
    </row>
    <row r="63" spans="1:9" s="156" customFormat="1">
      <c r="A63" s="179"/>
      <c r="B63" s="147"/>
      <c r="C63" s="147"/>
      <c r="D63" s="147"/>
      <c r="E63" s="147"/>
      <c r="F63" s="147"/>
      <c r="G63" s="196"/>
      <c r="H63" s="148"/>
      <c r="I63" s="178"/>
    </row>
    <row r="64" spans="1:9" s="156" customFormat="1">
      <c r="A64" s="180" t="s">
        <v>81</v>
      </c>
      <c r="B64" s="147"/>
      <c r="C64" s="147"/>
      <c r="D64" s="147"/>
      <c r="E64" s="147"/>
      <c r="F64" s="147"/>
      <c r="G64" s="196"/>
      <c r="H64" s="170">
        <f>SUM(B64:G64)</f>
        <v>0</v>
      </c>
      <c r="I64" s="178"/>
    </row>
    <row r="65" spans="1:9" s="156" customFormat="1">
      <c r="A65" s="180"/>
      <c r="B65" s="147"/>
      <c r="C65" s="147"/>
      <c r="D65" s="147"/>
      <c r="E65" s="147"/>
      <c r="F65" s="147"/>
      <c r="G65" s="196"/>
      <c r="H65" s="148"/>
      <c r="I65" s="178"/>
    </row>
    <row r="66" spans="1:9" s="156" customFormat="1">
      <c r="A66" s="180" t="s">
        <v>82</v>
      </c>
      <c r="B66" s="147"/>
      <c r="C66" s="147"/>
      <c r="D66" s="147"/>
      <c r="E66" s="147"/>
      <c r="F66" s="147"/>
      <c r="G66" s="196"/>
      <c r="H66" s="170">
        <f>SUM(B66:G66)</f>
        <v>0</v>
      </c>
      <c r="I66" s="178"/>
    </row>
    <row r="67" spans="1:9" s="156" customFormat="1">
      <c r="A67" s="180"/>
      <c r="B67" s="147"/>
      <c r="C67" s="147"/>
      <c r="D67" s="147"/>
      <c r="E67" s="147"/>
      <c r="F67" s="147"/>
      <c r="G67" s="196"/>
      <c r="H67" s="148"/>
      <c r="I67" s="178"/>
    </row>
    <row r="68" spans="1:9" s="156" customFormat="1">
      <c r="A68" s="192" t="s">
        <v>84</v>
      </c>
      <c r="B68" s="147"/>
      <c r="C68" s="147"/>
      <c r="D68" s="147"/>
      <c r="E68" s="147"/>
      <c r="F68" s="147"/>
      <c r="G68" s="196"/>
      <c r="H68" s="170">
        <f>SUM(B68:G68)</f>
        <v>0</v>
      </c>
      <c r="I68" s="178"/>
    </row>
    <row r="69" spans="1:9" s="156" customFormat="1">
      <c r="A69" s="181"/>
      <c r="B69" s="147"/>
      <c r="C69" s="147"/>
      <c r="D69" s="147"/>
      <c r="E69" s="147"/>
      <c r="F69" s="147"/>
      <c r="G69" s="196"/>
      <c r="H69" s="148"/>
      <c r="I69" s="178"/>
    </row>
    <row r="70" spans="1:9" s="156" customFormat="1">
      <c r="A70" s="192" t="str">
        <f>IF($B$4="有","一般管理経費","")</f>
        <v>一般管理経費</v>
      </c>
      <c r="B70" s="147"/>
      <c r="C70" s="147"/>
      <c r="D70" s="147"/>
      <c r="E70" s="147"/>
      <c r="F70" s="147"/>
      <c r="G70" s="196"/>
      <c r="H70" s="170">
        <f>SUM(B70:G70)</f>
        <v>0</v>
      </c>
      <c r="I70" s="178"/>
    </row>
    <row r="71" spans="1:9" s="156" customFormat="1">
      <c r="A71" s="181"/>
      <c r="B71" s="147"/>
      <c r="C71" s="147"/>
      <c r="D71" s="147"/>
      <c r="E71" s="147"/>
      <c r="F71" s="147"/>
      <c r="G71" s="196"/>
      <c r="H71" s="148"/>
      <c r="I71" s="178"/>
    </row>
    <row r="72" spans="1:9" ht="14.25" thickBot="1">
      <c r="A72" s="500" t="s">
        <v>267</v>
      </c>
      <c r="B72" s="152">
        <f t="shared" ref="B72:H72" si="6">B59+B68+B70</f>
        <v>0</v>
      </c>
      <c r="C72" s="152">
        <f t="shared" si="6"/>
        <v>0</v>
      </c>
      <c r="D72" s="152">
        <f t="shared" si="6"/>
        <v>0</v>
      </c>
      <c r="E72" s="152">
        <f t="shared" si="6"/>
        <v>0</v>
      </c>
      <c r="F72" s="152">
        <f t="shared" si="6"/>
        <v>0</v>
      </c>
      <c r="G72" s="197">
        <f t="shared" si="6"/>
        <v>0</v>
      </c>
      <c r="H72" s="198">
        <f t="shared" si="6"/>
        <v>0</v>
      </c>
      <c r="I72" s="200"/>
    </row>
    <row r="73" spans="1:9" ht="14.25" thickBot="1">
      <c r="A73" s="182"/>
      <c r="B73" s="183"/>
      <c r="C73" s="183"/>
      <c r="D73" s="183"/>
      <c r="E73" s="183"/>
      <c r="F73" s="183"/>
      <c r="G73" s="183"/>
      <c r="H73" s="183"/>
      <c r="I73" s="184"/>
    </row>
    <row r="108" spans="1:1">
      <c r="A108" t="s">
        <v>118</v>
      </c>
    </row>
    <row r="109" spans="1:1">
      <c r="A109" t="s">
        <v>122</v>
      </c>
    </row>
  </sheetData>
  <mergeCells count="5">
    <mergeCell ref="B8:C8"/>
    <mergeCell ref="E8:F8"/>
    <mergeCell ref="B6:F6"/>
    <mergeCell ref="B7:F7"/>
    <mergeCell ref="B52:B54"/>
  </mergeCells>
  <phoneticPr fontId="3"/>
  <dataValidations count="1">
    <dataValidation type="list" allowBlank="1" showInputMessage="1" showErrorMessage="1" sqref="B4" xr:uid="{5A30C1BE-9672-4120-BCAC-2CA46D42851E}">
      <formula1>$A$107:$A$112</formula1>
    </dataValidation>
  </dataValidations>
  <pageMargins left="0.70866141732283472" right="0.70866141732283472" top="0.35433070866141736" bottom="0.35433070866141736" header="0.31496062992125984" footer="0.31496062992125984"/>
  <pageSetup paperSize="9" scale="66" orientation="landscape" cellComments="asDisplayed" r:id="rId1"/>
  <rowBreaks count="1" manualBreakCount="1">
    <brk id="5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様式Ⅲー３</vt:lpstr>
      <vt:lpstr>別添　集計表</vt:lpstr>
      <vt:lpstr>様式Ⅲー３ (構成員用） (2)</vt:lpstr>
      <vt:lpstr>様式Ⅲー３ (構成員用） (3)</vt:lpstr>
      <vt:lpstr>様式Ⅲー３ (構成員用） (4)</vt:lpstr>
      <vt:lpstr>様式Ⅲー３ (構成員用） (5)</vt:lpstr>
      <vt:lpstr>様式Ⅲー３ (構成員用） (6)</vt:lpstr>
      <vt:lpstr>様式Ⅲー３（記載例）</vt:lpstr>
      <vt:lpstr>別添　集計表 (記載例)</vt:lpstr>
      <vt:lpstr>'別添　集計表 (記載例)'!Print_Area</vt:lpstr>
      <vt:lpstr>様式Ⅲー３!Print_Area</vt:lpstr>
      <vt:lpstr>'様式Ⅲー３ (構成員用） (2)'!Print_Area</vt:lpstr>
      <vt:lpstr>'様式Ⅲー３ (構成員用） (3)'!Print_Area</vt:lpstr>
      <vt:lpstr>'様式Ⅲー３ (構成員用） (4)'!Print_Area</vt:lpstr>
      <vt:lpstr>'様式Ⅲー３ (構成員用） (5)'!Print_Area</vt:lpstr>
      <vt:lpstr>'様式Ⅲー３ (構成員用） (6)'!Print_Area</vt:lpstr>
      <vt:lpstr>'様式Ⅲー３（記載例）'!Print_Area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lonoseka</cp:lastModifiedBy>
  <cp:lastPrinted>2018-12-10T02:59:45Z</cp:lastPrinted>
  <dcterms:created xsi:type="dcterms:W3CDTF">2006-01-26T09:54:58Z</dcterms:created>
  <dcterms:modified xsi:type="dcterms:W3CDTF">2019-01-16T02:11:36Z</dcterms:modified>
</cp:coreProperties>
</file>