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defaultThemeVersion="124226"/>
  <xr:revisionPtr revIDLastSave="0" documentId="13_ncr:1_{21635FD7-0720-4BF0-B3DF-FF6555064F20}" xr6:coauthVersionLast="45" xr6:coauthVersionMax="45" xr10:uidLastSave="{00000000-0000-0000-0000-000000000000}"/>
  <bookViews>
    <workbookView xWindow="-24120" yWindow="-120" windowWidth="24240" windowHeight="17520" xr2:uid="{00000000-000D-0000-FFFF-FFFF00000000}"/>
  </bookViews>
  <sheets>
    <sheet name="様式Ⅱ－3　帳簿" sheetId="1" r:id="rId1"/>
    <sheet name="人件費等内訳" sheetId="19" r:id="rId2"/>
    <sheet name="【参考】単価計算" sheetId="16" r:id="rId3"/>
    <sheet name="【参考】作業日誌○○1月" sheetId="17" state="hidden" r:id="rId4"/>
  </sheets>
  <definedNames>
    <definedName name="_xlnm._FilterDatabase" localSheetId="0" hidden="1">'様式Ⅱ－3　帳簿'!$A$12:$K$12</definedName>
    <definedName name="_xlnm.Print_Area" localSheetId="3">【参考】作業日誌○○1月!$A$1:$AX$52</definedName>
    <definedName name="_xlnm.Print_Area" localSheetId="1">人件費等内訳!$A$1:$T$42</definedName>
    <definedName name="_xlnm.Print_Area" localSheetId="0">'様式Ⅱ－3　帳簿'!$A$1:$J$109</definedName>
    <definedName name="_xlnm.Print_Titles" localSheetId="0">'様式Ⅱ－3　帳簿'!$12:$12</definedName>
    <definedName name="一般管理費賃金内訳" localSheetId="3">#REF!</definedName>
    <definedName name="一般管理費賃金内訳" localSheetId="2">#REF!</definedName>
    <definedName name="一般管理費賃金内訳" localSheetId="1">#REF!</definedName>
    <definedName name="一般管理費賃金内訳">#REF!</definedName>
    <definedName name="氏名" localSheetId="3">#REF!</definedName>
    <definedName name="氏名" localSheetId="2">#REF!</definedName>
    <definedName name="氏名" localSheetId="1">#REF!</definedName>
    <definedName name="氏名">#REF!</definedName>
    <definedName name="賃金単価" localSheetId="3">#REF!</definedName>
    <definedName name="賃金単価" localSheetId="2">#REF!</definedName>
    <definedName name="賃金単価" localSheetId="1">#REF!</definedName>
    <definedName name="賃金単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84" i="1" l="1"/>
  <c r="M74" i="1" l="1"/>
  <c r="M84" i="1" l="1"/>
  <c r="M14" i="1"/>
  <c r="M17" i="1"/>
  <c r="K74" i="1"/>
  <c r="K75" i="1" s="1"/>
  <c r="M50" i="1"/>
  <c r="M47" i="1"/>
  <c r="M44" i="1"/>
  <c r="M40" i="1"/>
  <c r="M31" i="1"/>
  <c r="L84" i="1" l="1"/>
  <c r="K76" i="1"/>
  <c r="K84" i="1"/>
  <c r="E100" i="1" l="1"/>
  <c r="K61" i="1"/>
  <c r="E105" i="1" s="1"/>
  <c r="K57" i="1"/>
  <c r="E104" i="1" s="1"/>
  <c r="K50" i="1"/>
  <c r="E103" i="1" s="1"/>
  <c r="K47" i="1"/>
  <c r="E102" i="1" s="1"/>
  <c r="K44" i="1"/>
  <c r="E101" i="1" s="1"/>
  <c r="K40" i="1"/>
  <c r="K37" i="1"/>
  <c r="K31" i="1"/>
  <c r="E99" i="1" l="1"/>
  <c r="E107" i="1" s="1"/>
  <c r="E108" i="1" s="1"/>
  <c r="E109" i="1" s="1"/>
  <c r="E85" i="1" s="1"/>
  <c r="M37" i="1"/>
  <c r="E98" i="1"/>
  <c r="E106" i="1"/>
  <c r="K26" i="1"/>
  <c r="E93" i="1" s="1"/>
  <c r="K17" i="1"/>
  <c r="E63" i="1" l="1"/>
  <c r="E64" i="1"/>
  <c r="E65" i="1"/>
  <c r="E66" i="1"/>
  <c r="E67" i="1"/>
  <c r="E68" i="1"/>
  <c r="E69" i="1"/>
  <c r="E70" i="1"/>
  <c r="E71" i="1"/>
  <c r="E72" i="1"/>
  <c r="E73" i="1"/>
  <c r="E62" i="1"/>
  <c r="F63" i="1"/>
  <c r="F64" i="1"/>
  <c r="F65" i="1"/>
  <c r="F66" i="1"/>
  <c r="F67" i="1"/>
  <c r="F68" i="1"/>
  <c r="F69" i="1"/>
  <c r="F70" i="1"/>
  <c r="F71" i="1"/>
  <c r="F72" i="1"/>
  <c r="F73" i="1"/>
  <c r="F62" i="1"/>
  <c r="K13" i="1" l="1"/>
  <c r="E13" i="1"/>
  <c r="O17" i="19"/>
  <c r="K17" i="19"/>
  <c r="Q17" i="19" s="1"/>
  <c r="R17" i="19" s="1"/>
  <c r="J17" i="19"/>
  <c r="F17" i="19"/>
  <c r="P17" i="19" s="1"/>
  <c r="O16" i="19"/>
  <c r="K16" i="19"/>
  <c r="J16" i="19"/>
  <c r="F16" i="19"/>
  <c r="P16" i="19" s="1"/>
  <c r="O15" i="19"/>
  <c r="K15" i="19"/>
  <c r="Q15" i="19" s="1"/>
  <c r="R15" i="19" s="1"/>
  <c r="J15" i="19"/>
  <c r="F15" i="19"/>
  <c r="P15" i="19" s="1"/>
  <c r="O14" i="19"/>
  <c r="Q14" i="19" s="1"/>
  <c r="R14" i="19" s="1"/>
  <c r="K14" i="19"/>
  <c r="J14" i="19"/>
  <c r="F14" i="19"/>
  <c r="O13" i="19"/>
  <c r="K13" i="19"/>
  <c r="Q13" i="19" s="1"/>
  <c r="R13" i="19" s="1"/>
  <c r="J13" i="19"/>
  <c r="F13" i="19"/>
  <c r="O12" i="19"/>
  <c r="K12" i="19"/>
  <c r="J12" i="19"/>
  <c r="F12" i="19"/>
  <c r="O18" i="19"/>
  <c r="K18" i="19"/>
  <c r="J18" i="19"/>
  <c r="F18" i="19"/>
  <c r="O11" i="19"/>
  <c r="K11" i="19"/>
  <c r="J11" i="19"/>
  <c r="P11" i="19" s="1"/>
  <c r="F11" i="19"/>
  <c r="O10" i="19"/>
  <c r="K10" i="19"/>
  <c r="J10" i="19"/>
  <c r="F10" i="19"/>
  <c r="P10" i="19" s="1"/>
  <c r="K14" i="1" l="1"/>
  <c r="E90" i="1" s="1"/>
  <c r="Q12" i="19"/>
  <c r="R12" i="19" s="1"/>
  <c r="Q10" i="19"/>
  <c r="R10" i="19" s="1"/>
  <c r="P12" i="19"/>
  <c r="P14" i="19"/>
  <c r="P13" i="19"/>
  <c r="Q16" i="19"/>
  <c r="R16" i="19" s="1"/>
  <c r="P18" i="19"/>
  <c r="Q18" i="19"/>
  <c r="R18" i="19" s="1"/>
  <c r="Q11" i="19"/>
  <c r="R11" i="19" s="1"/>
  <c r="L25" i="1"/>
  <c r="L24" i="1"/>
  <c r="L15" i="1"/>
  <c r="L16" i="1"/>
  <c r="M86" i="1" l="1"/>
  <c r="E94" i="1"/>
  <c r="E74" i="1"/>
  <c r="E57" i="1"/>
  <c r="O9" i="19"/>
  <c r="K9" i="19"/>
  <c r="Q9" i="19" s="1"/>
  <c r="R9" i="19" s="1"/>
  <c r="J9" i="19"/>
  <c r="F9" i="19"/>
  <c r="O8" i="19"/>
  <c r="K8" i="19"/>
  <c r="J8" i="19"/>
  <c r="F8" i="19"/>
  <c r="O9" i="16"/>
  <c r="S9" i="16" s="1"/>
  <c r="N9" i="16"/>
  <c r="K21" i="19"/>
  <c r="J21" i="19"/>
  <c r="O25" i="19"/>
  <c r="K25" i="19"/>
  <c r="J25" i="19"/>
  <c r="F25" i="19"/>
  <c r="O24" i="19"/>
  <c r="K24" i="19"/>
  <c r="J24" i="19"/>
  <c r="F24" i="19"/>
  <c r="O23" i="19"/>
  <c r="K23" i="19"/>
  <c r="Q23" i="19" s="1"/>
  <c r="J23" i="19"/>
  <c r="F23" i="19"/>
  <c r="O22" i="19"/>
  <c r="P22" i="19" s="1"/>
  <c r="K22" i="19"/>
  <c r="J22" i="19"/>
  <c r="F22" i="19"/>
  <c r="O29" i="19"/>
  <c r="K29" i="19"/>
  <c r="J29" i="19"/>
  <c r="F29" i="19"/>
  <c r="O28" i="19"/>
  <c r="K28" i="19"/>
  <c r="J28" i="19"/>
  <c r="F28" i="19"/>
  <c r="O27" i="19"/>
  <c r="K27" i="19"/>
  <c r="J27" i="19"/>
  <c r="F27" i="19"/>
  <c r="O26" i="19"/>
  <c r="K26" i="19"/>
  <c r="J26" i="19"/>
  <c r="F26" i="19"/>
  <c r="O31" i="19"/>
  <c r="K31" i="19"/>
  <c r="J31" i="19"/>
  <c r="F31" i="19"/>
  <c r="O30" i="19"/>
  <c r="K30" i="19"/>
  <c r="J30" i="19"/>
  <c r="F30" i="19"/>
  <c r="K37" i="19"/>
  <c r="K36" i="19"/>
  <c r="K19" i="19"/>
  <c r="K7" i="19"/>
  <c r="K33" i="19"/>
  <c r="K32" i="19"/>
  <c r="F37" i="19"/>
  <c r="F36" i="19"/>
  <c r="F35" i="19"/>
  <c r="F19" i="19"/>
  <c r="F7" i="19"/>
  <c r="F33" i="19"/>
  <c r="F32" i="19"/>
  <c r="F21" i="19"/>
  <c r="J37" i="19"/>
  <c r="J36" i="19"/>
  <c r="J19" i="19"/>
  <c r="J7" i="19"/>
  <c r="J33" i="19"/>
  <c r="J32" i="19"/>
  <c r="O36" i="19"/>
  <c r="P36" i="19" s="1"/>
  <c r="N10" i="16"/>
  <c r="O10" i="16" s="1"/>
  <c r="S10" i="16" s="1"/>
  <c r="K35" i="19" s="1"/>
  <c r="P10" i="16"/>
  <c r="P9" i="16"/>
  <c r="E20" i="1"/>
  <c r="M26" i="1"/>
  <c r="O37" i="19"/>
  <c r="Q37" i="19" s="1"/>
  <c r="R37" i="19" s="1"/>
  <c r="O35" i="19"/>
  <c r="O19" i="19"/>
  <c r="O7" i="19"/>
  <c r="O33" i="19"/>
  <c r="O32" i="19"/>
  <c r="O21" i="19"/>
  <c r="Q21" i="19" s="1"/>
  <c r="N38" i="19"/>
  <c r="M38" i="19"/>
  <c r="L38" i="19"/>
  <c r="N20" i="19"/>
  <c r="M20" i="19"/>
  <c r="L20" i="19"/>
  <c r="N34" i="19"/>
  <c r="M34" i="19"/>
  <c r="L34" i="19"/>
  <c r="Q33" i="19"/>
  <c r="R33" i="19" s="1"/>
  <c r="E84" i="1"/>
  <c r="E61" i="1"/>
  <c r="F48" i="17"/>
  <c r="BB42" i="17"/>
  <c r="BA42" i="17"/>
  <c r="AZ42" i="17"/>
  <c r="AL42" i="17" s="1"/>
  <c r="BB41" i="17"/>
  <c r="BA41" i="17"/>
  <c r="AZ41" i="17"/>
  <c r="BB40" i="17"/>
  <c r="BA40" i="17"/>
  <c r="AZ40" i="17"/>
  <c r="BB39" i="17"/>
  <c r="BA39" i="17"/>
  <c r="AZ39" i="17"/>
  <c r="BB38" i="17"/>
  <c r="BA38" i="17"/>
  <c r="AZ38" i="17"/>
  <c r="BB37" i="17"/>
  <c r="BA37" i="17"/>
  <c r="AZ37" i="17"/>
  <c r="BB36" i="17"/>
  <c r="BA36" i="17"/>
  <c r="AZ36" i="17"/>
  <c r="AL36" i="17" s="1"/>
  <c r="BB35" i="17"/>
  <c r="BA35" i="17"/>
  <c r="AZ35" i="17"/>
  <c r="AN35" i="17" s="1"/>
  <c r="BB34" i="17"/>
  <c r="BA34" i="17"/>
  <c r="AZ34" i="17"/>
  <c r="BB33" i="17"/>
  <c r="BA33" i="17"/>
  <c r="AZ33" i="17"/>
  <c r="BB32" i="17"/>
  <c r="BA32" i="17"/>
  <c r="AL32" i="17" s="1"/>
  <c r="AZ32" i="17"/>
  <c r="BB31" i="17"/>
  <c r="AN31" i="17" s="1"/>
  <c r="BA31" i="17"/>
  <c r="AZ31" i="17"/>
  <c r="BB30" i="17"/>
  <c r="BA30" i="17"/>
  <c r="AZ30" i="17"/>
  <c r="AN30" i="17" s="1"/>
  <c r="BB29" i="17"/>
  <c r="BA29" i="17"/>
  <c r="AZ29" i="17"/>
  <c r="BB28" i="17"/>
  <c r="BA28" i="17"/>
  <c r="AZ28" i="17"/>
  <c r="BB27" i="17"/>
  <c r="BA27" i="17"/>
  <c r="AZ27" i="17"/>
  <c r="AL27" i="17" s="1"/>
  <c r="BB26" i="17"/>
  <c r="BA26" i="17"/>
  <c r="AL26" i="17" s="1"/>
  <c r="AZ26" i="17"/>
  <c r="BB25" i="17"/>
  <c r="BA25" i="17"/>
  <c r="AN25" i="17" s="1"/>
  <c r="AZ25" i="17"/>
  <c r="BB24" i="17"/>
  <c r="BA24" i="17"/>
  <c r="AZ24" i="17"/>
  <c r="BB23" i="17"/>
  <c r="BA23" i="17"/>
  <c r="AZ23" i="17"/>
  <c r="AL23" i="17" s="1"/>
  <c r="BB22" i="17"/>
  <c r="AN22" i="17" s="1"/>
  <c r="BA22" i="17"/>
  <c r="AZ22" i="17"/>
  <c r="BB21" i="17"/>
  <c r="BA21" i="17"/>
  <c r="AZ21" i="17"/>
  <c r="BB20" i="17"/>
  <c r="BA20" i="17"/>
  <c r="AZ20" i="17"/>
  <c r="AN20" i="17" s="1"/>
  <c r="BB19" i="17"/>
  <c r="BA19" i="17"/>
  <c r="AZ19" i="17"/>
  <c r="BB18" i="17"/>
  <c r="BA18" i="17"/>
  <c r="AZ18" i="17"/>
  <c r="BB17" i="17"/>
  <c r="BA17" i="17"/>
  <c r="AN17" i="17" s="1"/>
  <c r="AZ17" i="17"/>
  <c r="BB16" i="17"/>
  <c r="BA16" i="17"/>
  <c r="AZ16" i="17"/>
  <c r="AN16" i="17" s="1"/>
  <c r="BB15" i="17"/>
  <c r="BA15" i="17"/>
  <c r="AZ15" i="17"/>
  <c r="AN15" i="17" s="1"/>
  <c r="BB14" i="17"/>
  <c r="BB44" i="17" s="1"/>
  <c r="AU49" i="17" s="1"/>
  <c r="BA14" i="17"/>
  <c r="AL14" i="17" s="1"/>
  <c r="AZ14" i="17"/>
  <c r="BB13" i="17"/>
  <c r="BA13" i="17"/>
  <c r="AN13" i="17" s="1"/>
  <c r="AZ13" i="17"/>
  <c r="A13" i="17"/>
  <c r="B13" i="17" s="1"/>
  <c r="A14" i="17"/>
  <c r="B14" i="17" s="1"/>
  <c r="BB12" i="17"/>
  <c r="BB43" i="17" s="1"/>
  <c r="AQ49" i="17" s="1"/>
  <c r="BA12" i="17"/>
  <c r="AZ12" i="17"/>
  <c r="AZ44" i="17" s="1"/>
  <c r="AU47" i="17" s="1"/>
  <c r="B12" i="17"/>
  <c r="AL34" i="17"/>
  <c r="AN19" i="17"/>
  <c r="AL22" i="17"/>
  <c r="AN27" i="17"/>
  <c r="AL28" i="17"/>
  <c r="AL29" i="17"/>
  <c r="AN34" i="17"/>
  <c r="AL38" i="17"/>
  <c r="AL21" i="17"/>
  <c r="AL30" i="17"/>
  <c r="AL37" i="17"/>
  <c r="AL41" i="17"/>
  <c r="AL18" i="17"/>
  <c r="AL19" i="17"/>
  <c r="AN26" i="17"/>
  <c r="AL35" i="17"/>
  <c r="AN39" i="17"/>
  <c r="AN33" i="17"/>
  <c r="AN38" i="17"/>
  <c r="AN41" i="17"/>
  <c r="AL13" i="17"/>
  <c r="AL24" i="17"/>
  <c r="AL33" i="17"/>
  <c r="AL40" i="17"/>
  <c r="AL16" i="17"/>
  <c r="AN21" i="17"/>
  <c r="AN29" i="17"/>
  <c r="AL31" i="17"/>
  <c r="AN37" i="17"/>
  <c r="AL39" i="17"/>
  <c r="AN42" i="17"/>
  <c r="AN18" i="17"/>
  <c r="AL12" i="17"/>
  <c r="AN12" i="17"/>
  <c r="AN24" i="17"/>
  <c r="AN28" i="17"/>
  <c r="AN36" i="17"/>
  <c r="AN40" i="17"/>
  <c r="Q9" i="16"/>
  <c r="R9" i="16" s="1"/>
  <c r="Q10" i="16"/>
  <c r="R10" i="16" s="1"/>
  <c r="J35" i="19" s="1"/>
  <c r="E37" i="1"/>
  <c r="E50" i="1"/>
  <c r="E47" i="1"/>
  <c r="E44" i="1"/>
  <c r="E40" i="1"/>
  <c r="E31" i="1"/>
  <c r="E26" i="1"/>
  <c r="E23" i="1"/>
  <c r="E14" i="1"/>
  <c r="E17" i="1"/>
  <c r="O34" i="19" l="1"/>
  <c r="P21" i="19"/>
  <c r="P26" i="19"/>
  <c r="Q30" i="19"/>
  <c r="Q26" i="19"/>
  <c r="Q28" i="19"/>
  <c r="Q22" i="19"/>
  <c r="K63" i="1" s="1"/>
  <c r="Q24" i="19"/>
  <c r="R24" i="19" s="1"/>
  <c r="Q25" i="19"/>
  <c r="K66" i="1" s="1"/>
  <c r="L66" i="1" s="1"/>
  <c r="P30" i="19"/>
  <c r="P28" i="19"/>
  <c r="Q32" i="19"/>
  <c r="K73" i="1" s="1"/>
  <c r="L73" i="1" s="1"/>
  <c r="Q31" i="19"/>
  <c r="R31" i="19" s="1"/>
  <c r="Q8" i="19"/>
  <c r="R8" i="19" s="1"/>
  <c r="N39" i="19"/>
  <c r="P24" i="19"/>
  <c r="P7" i="19"/>
  <c r="P32" i="19"/>
  <c r="P25" i="19"/>
  <c r="P37" i="19"/>
  <c r="P31" i="19"/>
  <c r="P27" i="19"/>
  <c r="P29" i="19"/>
  <c r="P23" i="19"/>
  <c r="P8" i="19"/>
  <c r="P19" i="19"/>
  <c r="Q19" i="19"/>
  <c r="R32" i="19"/>
  <c r="R26" i="19"/>
  <c r="K67" i="1"/>
  <c r="L67" i="1" s="1"/>
  <c r="J34" i="19"/>
  <c r="K34" i="19"/>
  <c r="F20" i="19"/>
  <c r="F39" i="19" s="1"/>
  <c r="F34" i="19"/>
  <c r="Q27" i="19"/>
  <c r="Q29" i="19"/>
  <c r="Q36" i="19"/>
  <c r="R36" i="19" s="1"/>
  <c r="R28" i="19"/>
  <c r="K69" i="1"/>
  <c r="L69" i="1" s="1"/>
  <c r="R30" i="19"/>
  <c r="K71" i="1"/>
  <c r="L71" i="1" s="1"/>
  <c r="P9" i="19"/>
  <c r="F38" i="19"/>
  <c r="R23" i="19"/>
  <c r="K64" i="1"/>
  <c r="L64" i="1" s="1"/>
  <c r="K72" i="1"/>
  <c r="L72" i="1" s="1"/>
  <c r="L39" i="19"/>
  <c r="M39" i="19"/>
  <c r="O38" i="19"/>
  <c r="E91" i="1"/>
  <c r="L17" i="1"/>
  <c r="L26" i="1"/>
  <c r="E27" i="1"/>
  <c r="E75" i="1"/>
  <c r="Q35" i="19"/>
  <c r="K38" i="19"/>
  <c r="J38" i="19"/>
  <c r="P35" i="19"/>
  <c r="P38" i="19" s="1"/>
  <c r="AN32" i="17"/>
  <c r="BA44" i="17"/>
  <c r="AU48" i="17" s="1"/>
  <c r="AN23" i="17"/>
  <c r="AL20" i="17"/>
  <c r="AN14" i="17"/>
  <c r="AL15" i="17"/>
  <c r="AL43" i="17" s="1"/>
  <c r="Q7" i="19"/>
  <c r="K20" i="19"/>
  <c r="K39" i="19" s="1"/>
  <c r="O20" i="19"/>
  <c r="O39" i="19" s="1"/>
  <c r="A15" i="17"/>
  <c r="AZ43" i="17"/>
  <c r="AQ47" i="17" s="1"/>
  <c r="R21" i="19"/>
  <c r="AL25" i="17"/>
  <c r="AL17" i="17"/>
  <c r="BA43" i="17"/>
  <c r="AQ48" i="17" s="1"/>
  <c r="J20" i="19"/>
  <c r="J39" i="19" s="1"/>
  <c r="P33" i="19"/>
  <c r="L63" i="1" l="1"/>
  <c r="E76" i="1"/>
  <c r="R22" i="19"/>
  <c r="Q34" i="19"/>
  <c r="K65" i="1"/>
  <c r="R25" i="19"/>
  <c r="P20" i="19"/>
  <c r="R29" i="19"/>
  <c r="K70" i="1"/>
  <c r="L70" i="1" s="1"/>
  <c r="R27" i="19"/>
  <c r="K68" i="1"/>
  <c r="P34" i="19"/>
  <c r="R7" i="19"/>
  <c r="R20" i="19" s="1"/>
  <c r="Q20" i="19"/>
  <c r="B15" i="17"/>
  <c r="A16" i="17"/>
  <c r="Q38" i="19"/>
  <c r="R35" i="19"/>
  <c r="R38" i="19" s="1"/>
  <c r="L65" i="1" l="1"/>
  <c r="P39" i="19"/>
  <c r="R34" i="19"/>
  <c r="R39" i="19" s="1"/>
  <c r="Q39" i="19"/>
  <c r="L68" i="1"/>
  <c r="B16" i="17"/>
  <c r="A17" i="17"/>
  <c r="L74" i="1" l="1"/>
  <c r="E92" i="1"/>
  <c r="E95" i="1" s="1"/>
  <c r="E96" i="1" s="1"/>
  <c r="E86" i="1" s="1"/>
  <c r="L13" i="1"/>
  <c r="A18" i="17"/>
  <c r="B17" i="17"/>
  <c r="K86" i="1" l="1"/>
  <c r="L14" i="1"/>
  <c r="B18" i="17"/>
  <c r="A19" i="17"/>
  <c r="A20" i="17" l="1"/>
  <c r="B19" i="17"/>
  <c r="B20" i="17" l="1"/>
  <c r="A21" i="17"/>
  <c r="A22" i="17" l="1"/>
  <c r="B21" i="17"/>
  <c r="A23" i="17" l="1"/>
  <c r="B22" i="17"/>
  <c r="A24" i="17" l="1"/>
  <c r="B23" i="17"/>
  <c r="A25" i="17" l="1"/>
  <c r="B24" i="17"/>
  <c r="A26" i="17" l="1"/>
  <c r="B25" i="17"/>
  <c r="B26" i="17" l="1"/>
  <c r="A27" i="17"/>
  <c r="B27" i="17" l="1"/>
  <c r="A28" i="17"/>
  <c r="B28" i="17" l="1"/>
  <c r="A29" i="17"/>
  <c r="A30" i="17" l="1"/>
  <c r="B29" i="17"/>
  <c r="A31" i="17" l="1"/>
  <c r="B30" i="17"/>
  <c r="B31" i="17" l="1"/>
  <c r="A32" i="17"/>
  <c r="A33" i="17" l="1"/>
  <c r="B32" i="17"/>
  <c r="A34" i="17" l="1"/>
  <c r="B33" i="17"/>
  <c r="B34" i="17" l="1"/>
  <c r="A35" i="17"/>
  <c r="B35" i="17" l="1"/>
  <c r="A36" i="17"/>
  <c r="B36" i="17" l="1"/>
  <c r="A37" i="17"/>
  <c r="A38" i="17" l="1"/>
  <c r="B37" i="17"/>
  <c r="A39" i="17" l="1"/>
  <c r="B38" i="17"/>
  <c r="B39" i="17" l="1"/>
  <c r="A40" i="17"/>
  <c r="B40" i="17" l="1"/>
  <c r="A41" i="17"/>
  <c r="B41" i="17" l="1"/>
  <c r="A42" i="17"/>
  <c r="B42" i="17" l="1"/>
  <c r="A9"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2" authorId="0" shapeId="0" xr:uid="{35EBA0B6-5F21-4599-B0B2-718C506B5661}">
      <text>
        <r>
          <rPr>
            <sz val="9"/>
            <color indexed="81"/>
            <rFont val="MS P ゴシック"/>
            <family val="3"/>
            <charset val="128"/>
          </rPr>
          <t xml:space="preserve">人件費等内訳シートとリンク（課税外金額も）
</t>
        </r>
      </text>
    </comment>
  </commentList>
</comments>
</file>

<file path=xl/sharedStrings.xml><?xml version="1.0" encoding="utf-8"?>
<sst xmlns="http://schemas.openxmlformats.org/spreadsheetml/2006/main" count="313" uniqueCount="205">
  <si>
    <t>品名</t>
    <rPh sb="0" eb="2">
      <t>ヒンメイ</t>
    </rPh>
    <phoneticPr fontId="3"/>
  </si>
  <si>
    <t>規格</t>
    <rPh sb="0" eb="2">
      <t>キカク</t>
    </rPh>
    <phoneticPr fontId="3"/>
  </si>
  <si>
    <t>数量</t>
    <rPh sb="0" eb="2">
      <t>スウリョウ</t>
    </rPh>
    <phoneticPr fontId="3"/>
  </si>
  <si>
    <t>単位</t>
    <rPh sb="0" eb="2">
      <t>タンイ</t>
    </rPh>
    <phoneticPr fontId="3"/>
  </si>
  <si>
    <t>契約相手方</t>
    <rPh sb="0" eb="2">
      <t>ケイヤク</t>
    </rPh>
    <rPh sb="2" eb="5">
      <t>アイテガタ</t>
    </rPh>
    <phoneticPr fontId="3"/>
  </si>
  <si>
    <t>契約年月日</t>
    <rPh sb="0" eb="2">
      <t>ケイヤク</t>
    </rPh>
    <rPh sb="2" eb="5">
      <t>ネンガッピ</t>
    </rPh>
    <phoneticPr fontId="3"/>
  </si>
  <si>
    <t>納品年月日</t>
    <rPh sb="0" eb="2">
      <t>ノウヒン</t>
    </rPh>
    <rPh sb="2" eb="5">
      <t>ネンガッピ</t>
    </rPh>
    <phoneticPr fontId="3"/>
  </si>
  <si>
    <t>支払年月日</t>
    <rPh sb="0" eb="2">
      <t>シハライ</t>
    </rPh>
    <rPh sb="2" eb="5">
      <t>ネンガッピ</t>
    </rPh>
    <phoneticPr fontId="3"/>
  </si>
  <si>
    <t>備考</t>
    <rPh sb="0" eb="2">
      <t>ビコウ</t>
    </rPh>
    <phoneticPr fontId="3"/>
  </si>
  <si>
    <t>直接経費計</t>
    <rPh sb="0" eb="2">
      <t>チョクセツ</t>
    </rPh>
    <rPh sb="2" eb="4">
      <t>ケイヒ</t>
    </rPh>
    <rPh sb="4" eb="5">
      <t>ケイ</t>
    </rPh>
    <phoneticPr fontId="3"/>
  </si>
  <si>
    <t>合計額</t>
    <rPh sb="0" eb="3">
      <t>ゴウケイガク</t>
    </rPh>
    <phoneticPr fontId="3"/>
  </si>
  <si>
    <t>金額（税込）</t>
    <rPh sb="0" eb="2">
      <t>キンガク</t>
    </rPh>
    <rPh sb="3" eb="5">
      <t>ゼイコ</t>
    </rPh>
    <phoneticPr fontId="3"/>
  </si>
  <si>
    <t>支払日</t>
    <rPh sb="0" eb="3">
      <t>シハライビ</t>
    </rPh>
    <phoneticPr fontId="7"/>
  </si>
  <si>
    <t>従事月</t>
    <rPh sb="0" eb="2">
      <t>ジュウジ</t>
    </rPh>
    <rPh sb="2" eb="3">
      <t>ツキ</t>
    </rPh>
    <phoneticPr fontId="7"/>
  </si>
  <si>
    <t>職員名</t>
  </si>
  <si>
    <t>構成員名（所在市町村名）：</t>
    <rPh sb="0" eb="3">
      <t>コウセイイン</t>
    </rPh>
    <rPh sb="3" eb="4">
      <t>メイ</t>
    </rPh>
    <rPh sb="5" eb="7">
      <t>ショザイ</t>
    </rPh>
    <rPh sb="7" eb="11">
      <t>シチョウソンメイ</t>
    </rPh>
    <phoneticPr fontId="2"/>
  </si>
  <si>
    <t>当該事業年度の実施期間：</t>
    <rPh sb="0" eb="2">
      <t>トウガイ</t>
    </rPh>
    <rPh sb="2" eb="4">
      <t>ジギョウ</t>
    </rPh>
    <rPh sb="4" eb="6">
      <t>ネンド</t>
    </rPh>
    <rPh sb="7" eb="9">
      <t>ジッシ</t>
    </rPh>
    <rPh sb="9" eb="11">
      <t>キカン</t>
    </rPh>
    <phoneticPr fontId="2"/>
  </si>
  <si>
    <t>賃金</t>
    <rPh sb="0" eb="2">
      <t>チンギン</t>
    </rPh>
    <phoneticPr fontId="3"/>
  </si>
  <si>
    <t>コンソーシアム名：　</t>
    <rPh sb="7" eb="8">
      <t>メイ</t>
    </rPh>
    <phoneticPr fontId="2"/>
  </si>
  <si>
    <t>○○○○○○○○○○○○○○○○○○</t>
    <phoneticPr fontId="2"/>
  </si>
  <si>
    <t>(株)○○○○（○○県○○市）</t>
    <rPh sb="0" eb="3">
      <t>カブ</t>
    </rPh>
    <rPh sb="10" eb="11">
      <t>ケン</t>
    </rPh>
    <rPh sb="13" eb="14">
      <t>シ</t>
    </rPh>
    <phoneticPr fontId="2"/>
  </si>
  <si>
    <t>○○○○○○○○○</t>
    <phoneticPr fontId="2"/>
  </si>
  <si>
    <t>人件費</t>
    <rPh sb="0" eb="3">
      <t>ジンケンヒ</t>
    </rPh>
    <phoneticPr fontId="2"/>
  </si>
  <si>
    <t>社員単価計算</t>
    <rPh sb="0" eb="2">
      <t>シャイン</t>
    </rPh>
    <rPh sb="2" eb="4">
      <t>タンカ</t>
    </rPh>
    <rPh sb="4" eb="6">
      <t>ケイサン</t>
    </rPh>
    <phoneticPr fontId="2"/>
  </si>
  <si>
    <t>期間</t>
    <rPh sb="0" eb="2">
      <t>キカン</t>
    </rPh>
    <phoneticPr fontId="7"/>
  </si>
  <si>
    <t>社員名</t>
    <rPh sb="0" eb="2">
      <t>シャイン</t>
    </rPh>
    <phoneticPr fontId="2"/>
  </si>
  <si>
    <t>通勤手当
（課税）</t>
    <rPh sb="0" eb="2">
      <t>ツウキン</t>
    </rPh>
    <rPh sb="2" eb="4">
      <t>テアテ</t>
    </rPh>
    <rPh sb="6" eb="8">
      <t>カゼイ</t>
    </rPh>
    <phoneticPr fontId="2"/>
  </si>
  <si>
    <t>年間総労働時間</t>
    <rPh sb="0" eb="2">
      <t>ネンカン</t>
    </rPh>
    <rPh sb="2" eb="3">
      <t>ソウ</t>
    </rPh>
    <rPh sb="3" eb="5">
      <t>ロウドウ</t>
    </rPh>
    <rPh sb="5" eb="7">
      <t>ジカン</t>
    </rPh>
    <phoneticPr fontId="7"/>
  </si>
  <si>
    <t>人件費単価</t>
    <rPh sb="0" eb="3">
      <t>ジンケンヒ</t>
    </rPh>
    <rPh sb="3" eb="5">
      <t>タンカ</t>
    </rPh>
    <phoneticPr fontId="7"/>
  </si>
  <si>
    <t>算定基準</t>
    <rPh sb="0" eb="2">
      <t>サンテイ</t>
    </rPh>
    <rPh sb="2" eb="4">
      <t>キジュン</t>
    </rPh>
    <phoneticPr fontId="2"/>
  </si>
  <si>
    <t>○○　○○</t>
    <phoneticPr fontId="2"/>
  </si>
  <si>
    <t>基本給</t>
    <phoneticPr fontId="3"/>
  </si>
  <si>
    <t>管理職手当</t>
    <rPh sb="0" eb="3">
      <t>カンリショク</t>
    </rPh>
    <rPh sb="3" eb="5">
      <t>テアテ</t>
    </rPh>
    <phoneticPr fontId="3"/>
  </si>
  <si>
    <t>家族手当</t>
    <rPh sb="0" eb="2">
      <t>カゾク</t>
    </rPh>
    <rPh sb="2" eb="4">
      <t>テアテ</t>
    </rPh>
    <phoneticPr fontId="3"/>
  </si>
  <si>
    <t>住宅手当</t>
    <rPh sb="0" eb="2">
      <t>ジュウタク</t>
    </rPh>
    <rPh sb="2" eb="4">
      <t>テアテ</t>
    </rPh>
    <phoneticPr fontId="3"/>
  </si>
  <si>
    <t>退職手当引当金</t>
    <rPh sb="0" eb="2">
      <t>タイショク</t>
    </rPh>
    <rPh sb="2" eb="4">
      <t>テアテ</t>
    </rPh>
    <rPh sb="4" eb="7">
      <t>ヒキアテキン</t>
    </rPh>
    <phoneticPr fontId="7"/>
  </si>
  <si>
    <t>うち課税外</t>
    <rPh sb="2" eb="4">
      <t>カゼイ</t>
    </rPh>
    <rPh sb="4" eb="5">
      <t>ガイ</t>
    </rPh>
    <phoneticPr fontId="2"/>
  </si>
  <si>
    <t>ボーナス</t>
    <phoneticPr fontId="3"/>
  </si>
  <si>
    <t>児童手当拠出金</t>
    <rPh sb="0" eb="2">
      <t>ジドウ</t>
    </rPh>
    <rPh sb="2" eb="4">
      <t>テアテ</t>
    </rPh>
    <rPh sb="4" eb="7">
      <t>キョシュツキン</t>
    </rPh>
    <phoneticPr fontId="7"/>
  </si>
  <si>
    <t>社会保険料事業所負担</t>
    <rPh sb="0" eb="2">
      <t>シャカイ</t>
    </rPh>
    <rPh sb="2" eb="5">
      <t>ホケンリョウ</t>
    </rPh>
    <rPh sb="5" eb="8">
      <t>ジギョウショ</t>
    </rPh>
    <rPh sb="8" eb="10">
      <t>フタン</t>
    </rPh>
    <phoneticPr fontId="7"/>
  </si>
  <si>
    <t>雇用保険
事業所負担</t>
    <rPh sb="0" eb="2">
      <t>コヨウ</t>
    </rPh>
    <rPh sb="2" eb="4">
      <t>ホケン</t>
    </rPh>
    <rPh sb="5" eb="8">
      <t>ジギョウショ</t>
    </rPh>
    <rPh sb="8" eb="10">
      <t>フタン</t>
    </rPh>
    <phoneticPr fontId="7"/>
  </si>
  <si>
    <t>労災保険料</t>
    <rPh sb="0" eb="2">
      <t>ロウサイ</t>
    </rPh>
    <rPh sb="2" eb="5">
      <t>ホケンリョウ</t>
    </rPh>
    <phoneticPr fontId="7"/>
  </si>
  <si>
    <t>〃</t>
    <phoneticPr fontId="2"/>
  </si>
  <si>
    <t>＊１　賃金単価には各種手当て、法定福利費等を含む。単価の計算は別紙。</t>
    <rPh sb="3" eb="5">
      <t>チンギン</t>
    </rPh>
    <rPh sb="5" eb="7">
      <t>タンカ</t>
    </rPh>
    <rPh sb="9" eb="11">
      <t>カクシュ</t>
    </rPh>
    <rPh sb="11" eb="13">
      <t>テア</t>
    </rPh>
    <rPh sb="15" eb="17">
      <t>ホウテイ</t>
    </rPh>
    <rPh sb="17" eb="20">
      <t>フクリヒ</t>
    </rPh>
    <rPh sb="20" eb="21">
      <t>トウ</t>
    </rPh>
    <rPh sb="22" eb="23">
      <t>フク</t>
    </rPh>
    <rPh sb="25" eb="27">
      <t>タンカ</t>
    </rPh>
    <rPh sb="28" eb="30">
      <t>ケイサン</t>
    </rPh>
    <rPh sb="31" eb="33">
      <t>ベッシ</t>
    </rPh>
    <phoneticPr fontId="2"/>
  </si>
  <si>
    <t>一般管理費人件費</t>
    <rPh sb="0" eb="2">
      <t>イッパン</t>
    </rPh>
    <rPh sb="2" eb="5">
      <t>カンリヒ</t>
    </rPh>
    <rPh sb="5" eb="8">
      <t>ジンケンヒ</t>
    </rPh>
    <phoneticPr fontId="3"/>
  </si>
  <si>
    <t>（参考５）</t>
    <rPh sb="1" eb="3">
      <t>サンコウ</t>
    </rPh>
    <phoneticPr fontId="3"/>
  </si>
  <si>
    <t>作　　業　　日　　誌　</t>
    <rPh sb="0" eb="1">
      <t>サク</t>
    </rPh>
    <rPh sb="3" eb="4">
      <t>ギョウ</t>
    </rPh>
    <rPh sb="6" eb="7">
      <t>ヒ</t>
    </rPh>
    <rPh sb="9" eb="10">
      <t>シ</t>
    </rPh>
    <phoneticPr fontId="3"/>
  </si>
  <si>
    <t>機関名</t>
    <rPh sb="0" eb="3">
      <t>キカンメイ</t>
    </rPh>
    <phoneticPr fontId="3"/>
  </si>
  <si>
    <t>○○○○○</t>
    <phoneticPr fontId="2"/>
  </si>
  <si>
    <t>従</t>
    <rPh sb="0" eb="1">
      <t>ジュウ</t>
    </rPh>
    <phoneticPr fontId="3"/>
  </si>
  <si>
    <t>氏　名</t>
    <rPh sb="0" eb="1">
      <t>シ</t>
    </rPh>
    <rPh sb="2" eb="3">
      <t>メイ</t>
    </rPh>
    <phoneticPr fontId="3"/>
  </si>
  <si>
    <t>○○　○○</t>
    <phoneticPr fontId="52"/>
  </si>
  <si>
    <t>勤務形態</t>
    <rPh sb="0" eb="2">
      <t>キンム</t>
    </rPh>
    <rPh sb="2" eb="4">
      <t>ケイタイ</t>
    </rPh>
    <phoneticPr fontId="3"/>
  </si>
  <si>
    <t>職員</t>
    <rPh sb="0" eb="2">
      <t>ショクイン</t>
    </rPh>
    <phoneticPr fontId="52"/>
  </si>
  <si>
    <t>事</t>
    <rPh sb="0" eb="1">
      <t>コト</t>
    </rPh>
    <phoneticPr fontId="3"/>
  </si>
  <si>
    <t>所　属</t>
    <rPh sb="0" eb="1">
      <t>ショ</t>
    </rPh>
    <rPh sb="2" eb="3">
      <t>ゾク</t>
    </rPh>
    <phoneticPr fontId="3"/>
  </si>
  <si>
    <t>勤務時間</t>
    <rPh sb="0" eb="2">
      <t>キンム</t>
    </rPh>
    <rPh sb="2" eb="4">
      <t>ジカン</t>
    </rPh>
    <phoneticPr fontId="3"/>
  </si>
  <si>
    <t>7.5時間/日</t>
    <phoneticPr fontId="52"/>
  </si>
  <si>
    <t>者</t>
    <rPh sb="0" eb="1">
      <t>シャ</t>
    </rPh>
    <phoneticPr fontId="3"/>
  </si>
  <si>
    <t>勤務日</t>
    <rPh sb="0" eb="3">
      <t>キンムビ</t>
    </rPh>
    <phoneticPr fontId="3"/>
  </si>
  <si>
    <t>備　　考</t>
    <rPh sb="0" eb="1">
      <t>ソナエ</t>
    </rPh>
    <rPh sb="3" eb="4">
      <t>コウ</t>
    </rPh>
    <phoneticPr fontId="3"/>
  </si>
  <si>
    <t>日</t>
    <rPh sb="0" eb="1">
      <t>ヒ</t>
    </rPh>
    <phoneticPr fontId="3"/>
  </si>
  <si>
    <t>曜</t>
    <rPh sb="0" eb="1">
      <t>ヒカリ</t>
    </rPh>
    <phoneticPr fontId="3"/>
  </si>
  <si>
    <t>時　　　　　　間</t>
    <rPh sb="0" eb="1">
      <t>トキ</t>
    </rPh>
    <rPh sb="7" eb="8">
      <t>アイダ</t>
    </rPh>
    <phoneticPr fontId="3"/>
  </si>
  <si>
    <t>従事</t>
    <rPh sb="0" eb="2">
      <t>ジュウジ</t>
    </rPh>
    <phoneticPr fontId="3"/>
  </si>
  <si>
    <t>作業内容
（具体的に記載）</t>
    <rPh sb="0" eb="2">
      <t>サギョウ</t>
    </rPh>
    <rPh sb="2" eb="4">
      <t>ナイヨウ</t>
    </rPh>
    <rPh sb="6" eb="9">
      <t>グタイテキ</t>
    </rPh>
    <rPh sb="10" eb="12">
      <t>キサイ</t>
    </rPh>
    <phoneticPr fontId="3"/>
  </si>
  <si>
    <t>時間</t>
    <rPh sb="0" eb="2">
      <t>ジカン</t>
    </rPh>
    <phoneticPr fontId="3"/>
  </si>
  <si>
    <t>A</t>
    <phoneticPr fontId="52"/>
  </si>
  <si>
    <t>B</t>
    <phoneticPr fontId="52"/>
  </si>
  <si>
    <t>休</t>
    <rPh sb="0" eb="1">
      <t>ヤス</t>
    </rPh>
    <phoneticPr fontId="52"/>
  </si>
  <si>
    <t>↓Aの業務内容</t>
    <rPh sb="3" eb="5">
      <t>ギョウム</t>
    </rPh>
    <rPh sb="5" eb="7">
      <t>ナイヨウ</t>
    </rPh>
    <phoneticPr fontId="52"/>
  </si>
  <si>
    <t>B</t>
    <phoneticPr fontId="52"/>
  </si>
  <si>
    <t>A</t>
    <phoneticPr fontId="52"/>
  </si>
  <si>
    <t>出張準備</t>
    <rPh sb="0" eb="2">
      <t>シュッチョウ</t>
    </rPh>
    <rPh sb="2" eb="4">
      <t>ジュンビ</t>
    </rPh>
    <phoneticPr fontId="52"/>
  </si>
  <si>
    <t>A</t>
  </si>
  <si>
    <t>出張</t>
    <rPh sb="0" eb="2">
      <t>シュッチョウ</t>
    </rPh>
    <phoneticPr fontId="52"/>
  </si>
  <si>
    <t xml:space="preserve">  　　 実績時間合計</t>
    <rPh sb="5" eb="7">
      <t>ジッセキ</t>
    </rPh>
    <rPh sb="7" eb="9">
      <t>ジカン</t>
    </rPh>
    <rPh sb="9" eb="11">
      <t>ゴウケイ</t>
    </rPh>
    <phoneticPr fontId="3"/>
  </si>
  <si>
    <t>　上記のとおり勤務実績を報告します。</t>
    <rPh sb="1" eb="3">
      <t>ジョウキ</t>
    </rPh>
    <rPh sb="7" eb="9">
      <t>キンム</t>
    </rPh>
    <rPh sb="9" eb="11">
      <t>ジッセキ</t>
    </rPh>
    <rPh sb="12" eb="14">
      <t>ホウコク</t>
    </rPh>
    <phoneticPr fontId="3"/>
  </si>
  <si>
    <t>　　左記の者について、上記業務に従事しており、</t>
    <rPh sb="2" eb="4">
      <t>サキ</t>
    </rPh>
    <rPh sb="5" eb="6">
      <t>シャ</t>
    </rPh>
    <rPh sb="11" eb="13">
      <t>ジョウキ</t>
    </rPh>
    <rPh sb="13" eb="15">
      <t>ギョウム</t>
    </rPh>
    <rPh sb="16" eb="18">
      <t>ジュウジ</t>
    </rPh>
    <phoneticPr fontId="3"/>
  </si>
  <si>
    <t>　【内　訳】</t>
    <rPh sb="2" eb="3">
      <t>ウチ</t>
    </rPh>
    <rPh sb="4" eb="5">
      <t>ヤク</t>
    </rPh>
    <phoneticPr fontId="3"/>
  </si>
  <si>
    <t>　報告のとおり勤務したことを確認します。</t>
    <phoneticPr fontId="3"/>
  </si>
  <si>
    <t>従事時間</t>
    <rPh sb="0" eb="2">
      <t>ジュウジ</t>
    </rPh>
    <rPh sb="2" eb="4">
      <t>ジカン</t>
    </rPh>
    <phoneticPr fontId="3"/>
  </si>
  <si>
    <t>通勤日数</t>
    <rPh sb="0" eb="2">
      <t>ツウキン</t>
    </rPh>
    <rPh sb="2" eb="4">
      <t>ニッスウ</t>
    </rPh>
    <phoneticPr fontId="3"/>
  </si>
  <si>
    <t>　作業（業務）従事者</t>
    <rPh sb="1" eb="3">
      <t>サギョウ</t>
    </rPh>
    <rPh sb="4" eb="6">
      <t>ギョウム</t>
    </rPh>
    <rPh sb="7" eb="10">
      <t>ジュウジシャ</t>
    </rPh>
    <phoneticPr fontId="3"/>
  </si>
  <si>
    <t>　雇用責任者等</t>
    <rPh sb="1" eb="3">
      <t>コヨウ</t>
    </rPh>
    <rPh sb="3" eb="6">
      <t>セキニンシャ</t>
    </rPh>
    <rPh sb="6" eb="7">
      <t>トウ</t>
    </rPh>
    <phoneticPr fontId="3"/>
  </si>
  <si>
    <t>　A：委託業務</t>
    <rPh sb="3" eb="5">
      <t>イタク</t>
    </rPh>
    <rPh sb="5" eb="7">
      <t>ギョウム</t>
    </rPh>
    <phoneticPr fontId="3"/>
  </si>
  <si>
    <t>ｈ</t>
    <phoneticPr fontId="3"/>
  </si>
  <si>
    <t>氏名</t>
    <rPh sb="0" eb="2">
      <t>シメイ</t>
    </rPh>
    <phoneticPr fontId="3"/>
  </si>
  <si>
    <t>印</t>
    <rPh sb="0" eb="1">
      <t>イン</t>
    </rPh>
    <phoneticPr fontId="52"/>
  </si>
  <si>
    <t>　</t>
    <phoneticPr fontId="3"/>
  </si>
  <si>
    <t>職名</t>
    <rPh sb="0" eb="2">
      <t>ショクメイ</t>
    </rPh>
    <phoneticPr fontId="3"/>
  </si>
  <si>
    <t>□□□□□□</t>
    <phoneticPr fontId="2"/>
  </si>
  <si>
    <t>　B：自社業務</t>
    <rPh sb="3" eb="5">
      <t>ジシャ</t>
    </rPh>
    <rPh sb="5" eb="7">
      <t>ギョウム</t>
    </rPh>
    <phoneticPr fontId="3"/>
  </si>
  <si>
    <t>ｈ</t>
    <phoneticPr fontId="3"/>
  </si>
  <si>
    <t>□□　□□</t>
    <phoneticPr fontId="2"/>
  </si>
  <si>
    <t>　休：有給休暇</t>
    <rPh sb="1" eb="2">
      <t>ヤス</t>
    </rPh>
    <rPh sb="3" eb="5">
      <t>ユウキュウ</t>
    </rPh>
    <rPh sb="5" eb="7">
      <t>キュウカ</t>
    </rPh>
    <phoneticPr fontId="3"/>
  </si>
  <si>
    <t>１）　この作業日誌は、委託事業に従事する者が、毎日記入。</t>
    <rPh sb="5" eb="7">
      <t>サギョウ</t>
    </rPh>
    <rPh sb="7" eb="9">
      <t>ニッシ</t>
    </rPh>
    <rPh sb="11" eb="13">
      <t>イタク</t>
    </rPh>
    <rPh sb="13" eb="15">
      <t>ジギョウ</t>
    </rPh>
    <rPh sb="16" eb="18">
      <t>ジュウジ</t>
    </rPh>
    <rPh sb="20" eb="21">
      <t>シャ</t>
    </rPh>
    <rPh sb="23" eb="25">
      <t>マイニチ</t>
    </rPh>
    <rPh sb="25" eb="27">
      <t>キニュウ</t>
    </rPh>
    <phoneticPr fontId="3"/>
  </si>
  <si>
    <t>２）　１か月の勤務が終了した場合には、直ちに「作業（業務）従事者欄」に記入・捺印のうえ、雇用責任者に提出。</t>
    <rPh sb="3" eb="6">
      <t>イッカゲツ</t>
    </rPh>
    <rPh sb="7" eb="9">
      <t>キンム</t>
    </rPh>
    <rPh sb="10" eb="12">
      <t>シュウリョウ</t>
    </rPh>
    <rPh sb="14" eb="16">
      <t>バアイ</t>
    </rPh>
    <rPh sb="19" eb="20">
      <t>タダ</t>
    </rPh>
    <rPh sb="23" eb="25">
      <t>サギョウ</t>
    </rPh>
    <rPh sb="26" eb="28">
      <t>ギョウム</t>
    </rPh>
    <rPh sb="29" eb="32">
      <t>ジュウジシャ</t>
    </rPh>
    <rPh sb="32" eb="33">
      <t>ラン</t>
    </rPh>
    <rPh sb="35" eb="37">
      <t>キニュウ</t>
    </rPh>
    <rPh sb="38" eb="40">
      <t>ナツイン</t>
    </rPh>
    <rPh sb="44" eb="46">
      <t>コヨウ</t>
    </rPh>
    <rPh sb="46" eb="49">
      <t>セキニンシャ</t>
    </rPh>
    <rPh sb="50" eb="52">
      <t>テイシュツ</t>
    </rPh>
    <phoneticPr fontId="3"/>
  </si>
  <si>
    <t>当社営業日数（昨年度）</t>
    <rPh sb="0" eb="2">
      <t>トウシャ</t>
    </rPh>
    <rPh sb="2" eb="4">
      <t>エイギョウ</t>
    </rPh>
    <rPh sb="4" eb="6">
      <t>ニッスウ</t>
    </rPh>
    <rPh sb="7" eb="10">
      <t>サクネンド</t>
    </rPh>
    <phoneticPr fontId="2"/>
  </si>
  <si>
    <t>-</t>
  </si>
  <si>
    <t>-</t>
    <phoneticPr fontId="2"/>
  </si>
  <si>
    <t>課税額が含まれる場合は除くこと(例：通勤手当)</t>
    <rPh sb="0" eb="3">
      <t>カゼイガク</t>
    </rPh>
    <rPh sb="4" eb="5">
      <t>フク</t>
    </rPh>
    <rPh sb="8" eb="10">
      <t>バアイ</t>
    </rPh>
    <rPh sb="11" eb="12">
      <t>ノゾ</t>
    </rPh>
    <phoneticPr fontId="2"/>
  </si>
  <si>
    <t>地方公共団体等、非課税団体は計上不可</t>
    <rPh sb="0" eb="2">
      <t>チホウ</t>
    </rPh>
    <rPh sb="2" eb="4">
      <t>コウキョウ</t>
    </rPh>
    <rPh sb="4" eb="6">
      <t>ダンタイ</t>
    </rPh>
    <rPh sb="6" eb="7">
      <t>トウ</t>
    </rPh>
    <rPh sb="8" eb="11">
      <t>ヒカゼイ</t>
    </rPh>
    <rPh sb="11" eb="13">
      <t>ダンタイ</t>
    </rPh>
    <rPh sb="14" eb="16">
      <t>ケイジョウ</t>
    </rPh>
    <rPh sb="16" eb="18">
      <t>フカ</t>
    </rPh>
    <phoneticPr fontId="2"/>
  </si>
  <si>
    <t>○月○日</t>
    <rPh sb="1" eb="2">
      <t>ガツ</t>
    </rPh>
    <rPh sb="3" eb="4">
      <t>ニチ</t>
    </rPh>
    <phoneticPr fontId="2"/>
  </si>
  <si>
    <t>【参考】別紙人件費等内訳</t>
    <rPh sb="1" eb="3">
      <t>サンコウ</t>
    </rPh>
    <rPh sb="6" eb="9">
      <t>ジンケンヒ</t>
    </rPh>
    <rPh sb="9" eb="10">
      <t>トウ</t>
    </rPh>
    <rPh sb="10" eb="12">
      <t>ウチワケ</t>
    </rPh>
    <phoneticPr fontId="3"/>
  </si>
  <si>
    <t>○月</t>
    <rPh sb="1" eb="2">
      <t>ガツ</t>
    </rPh>
    <phoneticPr fontId="2"/>
  </si>
  <si>
    <t>□□　□□</t>
    <phoneticPr fontId="2"/>
  </si>
  <si>
    <t>総計</t>
    <rPh sb="0" eb="2">
      <t>ソウケイ</t>
    </rPh>
    <phoneticPr fontId="2"/>
  </si>
  <si>
    <t>課税外(不・非課税)金額</t>
    <rPh sb="0" eb="3">
      <t>カゼイガイ</t>
    </rPh>
    <rPh sb="4" eb="5">
      <t>フ</t>
    </rPh>
    <rPh sb="6" eb="9">
      <t>ヒカゼイ</t>
    </rPh>
    <rPh sb="10" eb="12">
      <t>キンガク</t>
    </rPh>
    <phoneticPr fontId="3"/>
  </si>
  <si>
    <t>　人件費単価の計算は合理的な方法であれば良く、以下に合わせる必要はありません。</t>
    <rPh sb="1" eb="4">
      <t>ジンケンヒ</t>
    </rPh>
    <rPh sb="4" eb="6">
      <t>タンカ</t>
    </rPh>
    <rPh sb="7" eb="9">
      <t>ケイサン</t>
    </rPh>
    <rPh sb="10" eb="13">
      <t>ゴウリテキ</t>
    </rPh>
    <rPh sb="14" eb="16">
      <t>ホウホウ</t>
    </rPh>
    <rPh sb="20" eb="21">
      <t>ヨ</t>
    </rPh>
    <rPh sb="23" eb="25">
      <t>イカ</t>
    </rPh>
    <rPh sb="26" eb="27">
      <t>ア</t>
    </rPh>
    <rPh sb="30" eb="32">
      <t>ヒツヨウ</t>
    </rPh>
    <phoneticPr fontId="2"/>
  </si>
  <si>
    <t>【参考】人件費時間単価計算</t>
    <rPh sb="4" eb="7">
      <t>ジンケンヒ</t>
    </rPh>
    <rPh sb="7" eb="9">
      <t>ジカン</t>
    </rPh>
    <rPh sb="11" eb="13">
      <t>ケイサン</t>
    </rPh>
    <phoneticPr fontId="2"/>
  </si>
  <si>
    <t>　様式ではなく、単なる計算の一例です。</t>
    <rPh sb="1" eb="3">
      <t>ヨウシキ</t>
    </rPh>
    <rPh sb="8" eb="9">
      <t>タン</t>
    </rPh>
    <rPh sb="11" eb="13">
      <t>ケイサン</t>
    </rPh>
    <rPh sb="14" eb="16">
      <t>イチレイ</t>
    </rPh>
    <phoneticPr fontId="2"/>
  </si>
  <si>
    <t>　単価の基準によってまったく違った形式になっても構いません。</t>
    <rPh sb="1" eb="3">
      <t>タンカ</t>
    </rPh>
    <rPh sb="4" eb="6">
      <t>キジュン</t>
    </rPh>
    <rPh sb="14" eb="15">
      <t>チガ</t>
    </rPh>
    <rPh sb="17" eb="19">
      <t>ケイシキ</t>
    </rPh>
    <rPh sb="24" eb="25">
      <t>カマ</t>
    </rPh>
    <phoneticPr fontId="2"/>
  </si>
  <si>
    <t xml:space="preserve">合計
</t>
    <phoneticPr fontId="2"/>
  </si>
  <si>
    <t>※時間外手当及び食事手当等一般的な福利厚生費は基準上計算には含めないこと。</t>
    <rPh sb="1" eb="4">
      <t>ジカンガイ</t>
    </rPh>
    <rPh sb="6" eb="7">
      <t>オヨ</t>
    </rPh>
    <rPh sb="8" eb="10">
      <t>ショクジ</t>
    </rPh>
    <rPh sb="10" eb="12">
      <t>テアテ</t>
    </rPh>
    <rPh sb="12" eb="13">
      <t>トウ</t>
    </rPh>
    <rPh sb="13" eb="15">
      <t>イッパン</t>
    </rPh>
    <rPh sb="15" eb="16">
      <t>テキ</t>
    </rPh>
    <rPh sb="17" eb="19">
      <t>フクリ</t>
    </rPh>
    <rPh sb="19" eb="22">
      <t>コウセイヒ</t>
    </rPh>
    <rPh sb="23" eb="25">
      <t>キジュン</t>
    </rPh>
    <rPh sb="25" eb="26">
      <t>ジョウ</t>
    </rPh>
    <rPh sb="26" eb="28">
      <t>ケイサン</t>
    </rPh>
    <rPh sb="30" eb="31">
      <t>フク</t>
    </rPh>
    <phoneticPr fontId="2"/>
  </si>
  <si>
    <t>①日数</t>
    <phoneticPr fontId="3"/>
  </si>
  <si>
    <t>②交通費単価</t>
    <phoneticPr fontId="2"/>
  </si>
  <si>
    <t>③交通費
（課税）</t>
    <rPh sb="6" eb="8">
      <t>カゼイ</t>
    </rPh>
    <phoneticPr fontId="3"/>
  </si>
  <si>
    <t>④出役時間</t>
    <phoneticPr fontId="2"/>
  </si>
  <si>
    <t>⑤賃金単価</t>
    <phoneticPr fontId="2"/>
  </si>
  <si>
    <t>⑥うち課税外</t>
    <rPh sb="3" eb="6">
      <t>カゼイガイ</t>
    </rPh>
    <phoneticPr fontId="2"/>
  </si>
  <si>
    <t>⑦賃金</t>
    <rPh sb="1" eb="3">
      <t>チンギン</t>
    </rPh>
    <phoneticPr fontId="2"/>
  </si>
  <si>
    <t>⑧うち課税外</t>
    <rPh sb="3" eb="6">
      <t>カゼイガイ</t>
    </rPh>
    <phoneticPr fontId="2"/>
  </si>
  <si>
    <t>⑨社会保険料負担金
（非課税）</t>
    <rPh sb="1" eb="3">
      <t>シャカイ</t>
    </rPh>
    <rPh sb="3" eb="6">
      <t>ホケンリョウ</t>
    </rPh>
    <rPh sb="6" eb="9">
      <t>フタンキン</t>
    </rPh>
    <rPh sb="11" eb="14">
      <t>ヒカゼイ</t>
    </rPh>
    <phoneticPr fontId="7"/>
  </si>
  <si>
    <t>⑩雇用保険
事業主
(非課税）</t>
    <rPh sb="1" eb="3">
      <t>コヨウ</t>
    </rPh>
    <rPh sb="3" eb="5">
      <t>ホケン</t>
    </rPh>
    <rPh sb="6" eb="9">
      <t>ジギョウヌシ</t>
    </rPh>
    <rPh sb="11" eb="14">
      <t>ヒカゼイ</t>
    </rPh>
    <phoneticPr fontId="7"/>
  </si>
  <si>
    <t>⑪労災保険料
(非課税）</t>
    <rPh sb="1" eb="3">
      <t>ロウサイ</t>
    </rPh>
    <rPh sb="3" eb="6">
      <t>ホケンリョウ</t>
    </rPh>
    <phoneticPr fontId="7"/>
  </si>
  <si>
    <t>⑫事業主負担額計</t>
    <rPh sb="1" eb="4">
      <t>ジギョウヌシ</t>
    </rPh>
    <rPh sb="4" eb="7">
      <t>フタンガク</t>
    </rPh>
    <rPh sb="7" eb="8">
      <t>ケイ</t>
    </rPh>
    <phoneticPr fontId="3"/>
  </si>
  <si>
    <t>⑬総額
(③+⑦+⑫)</t>
    <rPh sb="1" eb="3">
      <t>ソウガク</t>
    </rPh>
    <phoneticPr fontId="7"/>
  </si>
  <si>
    <t>賃金計</t>
    <rPh sb="0" eb="2">
      <t>チンギン</t>
    </rPh>
    <rPh sb="2" eb="3">
      <t>ケイ</t>
    </rPh>
    <phoneticPr fontId="3"/>
  </si>
  <si>
    <t>試験研究費計</t>
    <rPh sb="0" eb="2">
      <t>シケン</t>
    </rPh>
    <rPh sb="2" eb="5">
      <t>ケンキュウヒ</t>
    </rPh>
    <rPh sb="5" eb="6">
      <t>ケイ</t>
    </rPh>
    <phoneticPr fontId="3"/>
  </si>
  <si>
    <t>雑役務費計</t>
    <rPh sb="0" eb="3">
      <t>ザツエキム</t>
    </rPh>
    <rPh sb="3" eb="4">
      <t>ヒ</t>
    </rPh>
    <rPh sb="4" eb="5">
      <t>ケイ</t>
    </rPh>
    <phoneticPr fontId="3"/>
  </si>
  <si>
    <t>会議費計</t>
    <rPh sb="0" eb="3">
      <t>カイギヒ</t>
    </rPh>
    <rPh sb="3" eb="4">
      <t>ケイ</t>
    </rPh>
    <phoneticPr fontId="3"/>
  </si>
  <si>
    <t>燃料費計</t>
    <rPh sb="0" eb="3">
      <t>ネンリョウヒ</t>
    </rPh>
    <rPh sb="3" eb="4">
      <t>ケイ</t>
    </rPh>
    <phoneticPr fontId="3"/>
  </si>
  <si>
    <t>光熱水料計</t>
    <rPh sb="0" eb="4">
      <t>コウネツスイリョウ</t>
    </rPh>
    <rPh sb="4" eb="5">
      <t>ケイ</t>
    </rPh>
    <phoneticPr fontId="3"/>
  </si>
  <si>
    <t>借料及び損料計</t>
    <rPh sb="0" eb="2">
      <t>シャクリョウ</t>
    </rPh>
    <rPh sb="2" eb="3">
      <t>オヨ</t>
    </rPh>
    <rPh sb="4" eb="6">
      <t>ソンリョウ</t>
    </rPh>
    <rPh sb="6" eb="7">
      <t>ケイ</t>
    </rPh>
    <phoneticPr fontId="3"/>
  </si>
  <si>
    <t>印刷製本費計</t>
    <rPh sb="0" eb="2">
      <t>インサツ</t>
    </rPh>
    <rPh sb="2" eb="4">
      <t>セイホン</t>
    </rPh>
    <rPh sb="4" eb="5">
      <t>ヒ</t>
    </rPh>
    <rPh sb="5" eb="6">
      <t>ケイ</t>
    </rPh>
    <phoneticPr fontId="3"/>
  </si>
  <si>
    <t>消耗品計</t>
    <rPh sb="0" eb="3">
      <t>ショウモウヒン</t>
    </rPh>
    <rPh sb="3" eb="4">
      <t>ケイ</t>
    </rPh>
    <phoneticPr fontId="3"/>
  </si>
  <si>
    <t>機械・備品費計</t>
    <rPh sb="0" eb="2">
      <t>キカイ</t>
    </rPh>
    <rPh sb="3" eb="6">
      <t>ビヒンヒ</t>
    </rPh>
    <rPh sb="6" eb="7">
      <t>ケイ</t>
    </rPh>
    <phoneticPr fontId="3"/>
  </si>
  <si>
    <t>国内旅費（依頼出張）</t>
    <rPh sb="0" eb="2">
      <t>コクナイ</t>
    </rPh>
    <rPh sb="2" eb="4">
      <t>リョヒ</t>
    </rPh>
    <phoneticPr fontId="3"/>
  </si>
  <si>
    <t>国内旅費（依頼出張以外）</t>
    <rPh sb="0" eb="2">
      <t>コクナイ</t>
    </rPh>
    <rPh sb="2" eb="4">
      <t>リョヒ</t>
    </rPh>
    <rPh sb="5" eb="7">
      <t>イライ</t>
    </rPh>
    <rPh sb="7" eb="9">
      <t>シュッチョウ</t>
    </rPh>
    <rPh sb="9" eb="11">
      <t>イガイ</t>
    </rPh>
    <phoneticPr fontId="3"/>
  </si>
  <si>
    <t>人件費計</t>
    <rPh sb="0" eb="3">
      <t>ジンケンヒ</t>
    </rPh>
    <rPh sb="3" eb="4">
      <t>ケイ</t>
    </rPh>
    <phoneticPr fontId="3"/>
  </si>
  <si>
    <t>謝金</t>
    <rPh sb="0" eb="2">
      <t>シャキン</t>
    </rPh>
    <phoneticPr fontId="3"/>
  </si>
  <si>
    <t>旅費計</t>
    <rPh sb="0" eb="2">
      <t>リョヒ</t>
    </rPh>
    <rPh sb="2" eb="3">
      <t>ケイ</t>
    </rPh>
    <phoneticPr fontId="3"/>
  </si>
  <si>
    <t>備　考</t>
    <rPh sb="0" eb="1">
      <t>ソナエ</t>
    </rPh>
    <rPh sb="2" eb="3">
      <t>コウ</t>
    </rPh>
    <phoneticPr fontId="3"/>
  </si>
  <si>
    <t>消費税等
相当額計上額(10%)</t>
    <rPh sb="0" eb="3">
      <t>ショウヒゼイ</t>
    </rPh>
    <rPh sb="3" eb="4">
      <t>トウ</t>
    </rPh>
    <rPh sb="5" eb="7">
      <t>ソウトウ</t>
    </rPh>
    <rPh sb="7" eb="8">
      <t>ガク</t>
    </rPh>
    <rPh sb="8" eb="10">
      <t>ケイジョウ</t>
    </rPh>
    <rPh sb="10" eb="11">
      <t>ガク</t>
    </rPh>
    <phoneticPr fontId="2"/>
  </si>
  <si>
    <t>消費税等相当額(10%)</t>
    <rPh sb="0" eb="3">
      <t>ショウヒゼイ</t>
    </rPh>
    <rPh sb="3" eb="4">
      <t>トウ</t>
    </rPh>
    <rPh sb="4" eb="7">
      <t>ソウトウガク</t>
    </rPh>
    <phoneticPr fontId="2"/>
  </si>
  <si>
    <t>社員単価は、「人件費時間単価 ＝ (年間総支給額＋年間法定福利費等)÷年間理論総労働時間」を時間単価とする。</t>
    <rPh sb="0" eb="2">
      <t>シャイン</t>
    </rPh>
    <rPh sb="2" eb="4">
      <t>タンカ</t>
    </rPh>
    <rPh sb="7" eb="10">
      <t>ジンケンヒ</t>
    </rPh>
    <rPh sb="10" eb="12">
      <t>ジカン</t>
    </rPh>
    <rPh sb="12" eb="14">
      <t>タンカ</t>
    </rPh>
    <rPh sb="18" eb="20">
      <t>ネンカン</t>
    </rPh>
    <rPh sb="20" eb="21">
      <t>ソウ</t>
    </rPh>
    <rPh sb="21" eb="23">
      <t>シキュウ</t>
    </rPh>
    <rPh sb="23" eb="24">
      <t>ガク</t>
    </rPh>
    <rPh sb="27" eb="29">
      <t>ホウテイ</t>
    </rPh>
    <rPh sb="29" eb="32">
      <t>フクリヒ</t>
    </rPh>
    <rPh sb="32" eb="33">
      <t>トウ</t>
    </rPh>
    <rPh sb="35" eb="37">
      <t>ネンカン</t>
    </rPh>
    <rPh sb="37" eb="39">
      <t>リロン</t>
    </rPh>
    <rPh sb="39" eb="40">
      <t>ソウ</t>
    </rPh>
    <rPh sb="40" eb="42">
      <t>ロウドウ</t>
    </rPh>
    <rPh sb="42" eb="44">
      <t>ジカン</t>
    </rPh>
    <rPh sb="46" eb="48">
      <t>ジカン</t>
    </rPh>
    <rPh sb="48" eb="50">
      <t>タンカ</t>
    </rPh>
    <phoneticPr fontId="2"/>
  </si>
  <si>
    <t>H31.4～R2.3支払実績</t>
    <rPh sb="10" eb="12">
      <t>シハラ</t>
    </rPh>
    <rPh sb="12" eb="14">
      <t>ジッセキ</t>
    </rPh>
    <phoneticPr fontId="2"/>
  </si>
  <si>
    <t>2019/4</t>
  </si>
  <si>
    <t>2019/5</t>
  </si>
  <si>
    <t>2019/6</t>
  </si>
  <si>
    <t>2019/7</t>
  </si>
  <si>
    <t>2019/8</t>
  </si>
  <si>
    <t>2019/9</t>
  </si>
  <si>
    <t>2019/10</t>
  </si>
  <si>
    <t>2019/11</t>
  </si>
  <si>
    <t>2019/12</t>
  </si>
  <si>
    <t>2020/1</t>
  </si>
  <si>
    <t>2020/2</t>
  </si>
  <si>
    <t>2020/3</t>
  </si>
  <si>
    <t>年間営業日数
2019/4/1～2020/3/31</t>
    <rPh sb="0" eb="2">
      <t>ネンカン</t>
    </rPh>
    <rPh sb="2" eb="4">
      <t>エイギョウ</t>
    </rPh>
    <rPh sb="4" eb="6">
      <t>ニッスウ</t>
    </rPh>
    <phoneticPr fontId="7"/>
  </si>
  <si>
    <t>※会計上当該年度の支払実績による単価計算が難しい場合は、前年度の賃金支払実績での算定でも可。（ただし算定の基準期間は４月から３月の１年間とする）</t>
    <rPh sb="1" eb="3">
      <t>カイケイ</t>
    </rPh>
    <rPh sb="3" eb="4">
      <t>ジョウ</t>
    </rPh>
    <rPh sb="4" eb="6">
      <t>トウガイ</t>
    </rPh>
    <rPh sb="6" eb="8">
      <t>ネンド</t>
    </rPh>
    <rPh sb="9" eb="11">
      <t>シハライ</t>
    </rPh>
    <rPh sb="11" eb="13">
      <t>ジッセキ</t>
    </rPh>
    <rPh sb="16" eb="18">
      <t>タンカ</t>
    </rPh>
    <rPh sb="18" eb="20">
      <t>ケイサン</t>
    </rPh>
    <rPh sb="21" eb="22">
      <t>ムズカ</t>
    </rPh>
    <rPh sb="24" eb="26">
      <t>バアイ</t>
    </rPh>
    <rPh sb="28" eb="31">
      <t>ゼンネンド</t>
    </rPh>
    <rPh sb="32" eb="34">
      <t>チンギン</t>
    </rPh>
    <rPh sb="34" eb="36">
      <t>シハライ</t>
    </rPh>
    <rPh sb="36" eb="38">
      <t>ジッセキ</t>
    </rPh>
    <rPh sb="40" eb="42">
      <t>サンテイ</t>
    </rPh>
    <rPh sb="44" eb="45">
      <t>カ</t>
    </rPh>
    <rPh sb="50" eb="52">
      <t>サンテイ</t>
    </rPh>
    <rPh sb="53" eb="55">
      <t>キジュン</t>
    </rPh>
    <rPh sb="55" eb="57">
      <t>キカン</t>
    </rPh>
    <rPh sb="59" eb="60">
      <t>ガツ</t>
    </rPh>
    <rPh sb="63" eb="64">
      <t>ガツ</t>
    </rPh>
    <rPh sb="66" eb="68">
      <t>ネンカン</t>
    </rPh>
    <phoneticPr fontId="2"/>
  </si>
  <si>
    <t>一般管理費計</t>
    <rPh sb="0" eb="2">
      <t>イッパン</t>
    </rPh>
    <rPh sb="2" eb="5">
      <t>カンリヒ</t>
    </rPh>
    <rPh sb="5" eb="6">
      <t>ケイ</t>
    </rPh>
    <phoneticPr fontId="3"/>
  </si>
  <si>
    <t>実施課題名：</t>
    <rPh sb="0" eb="2">
      <t>ジッシ</t>
    </rPh>
    <rPh sb="2" eb="4">
      <t>カダイ</t>
    </rPh>
    <rPh sb="4" eb="5">
      <t>メイ</t>
    </rPh>
    <phoneticPr fontId="2"/>
  </si>
  <si>
    <t>課税取引分</t>
    <rPh sb="0" eb="2">
      <t>カゼイ</t>
    </rPh>
    <rPh sb="2" eb="4">
      <t>トリヒキ</t>
    </rPh>
    <rPh sb="4" eb="5">
      <t>ブン</t>
    </rPh>
    <phoneticPr fontId="2"/>
  </si>
  <si>
    <t>消費税相当額計上計算</t>
    <rPh sb="0" eb="3">
      <t>ショウヒゼイ</t>
    </rPh>
    <rPh sb="3" eb="5">
      <t>ソウトウ</t>
    </rPh>
    <rPh sb="5" eb="6">
      <t>ガク</t>
    </rPh>
    <rPh sb="6" eb="8">
      <t>ケイジョウ</t>
    </rPh>
    <rPh sb="8" eb="10">
      <t>ケイサン</t>
    </rPh>
    <phoneticPr fontId="2"/>
  </si>
  <si>
    <t>消費税相当額</t>
    <rPh sb="0" eb="3">
      <t>ショウヒゼイ</t>
    </rPh>
    <rPh sb="3" eb="5">
      <t>ソウトウ</t>
    </rPh>
    <rPh sb="5" eb="6">
      <t>ガク</t>
    </rPh>
    <phoneticPr fontId="2"/>
  </si>
  <si>
    <t>人件費</t>
    <rPh sb="0" eb="3">
      <t>ジンケンヒ</t>
    </rPh>
    <phoneticPr fontId="3"/>
  </si>
  <si>
    <t>⑭うち課税外(⑧+⑫)</t>
    <rPh sb="3" eb="6">
      <t>カゼイガイ</t>
    </rPh>
    <phoneticPr fontId="2"/>
  </si>
  <si>
    <t>令和○○年度　試験研究委託費帳簿</t>
    <rPh sb="0" eb="2">
      <t>レイワ</t>
    </rPh>
    <rPh sb="4" eb="6">
      <t>ネンド</t>
    </rPh>
    <rPh sb="7" eb="9">
      <t>シケン</t>
    </rPh>
    <rPh sb="9" eb="11">
      <t>ケンキュウ</t>
    </rPh>
    <rPh sb="11" eb="14">
      <t>イタクヒ</t>
    </rPh>
    <rPh sb="14" eb="16">
      <t>チョウボ</t>
    </rPh>
    <phoneticPr fontId="2"/>
  </si>
  <si>
    <t>消費税
相当額</t>
    <rPh sb="0" eb="3">
      <t>ショウヒゼイ</t>
    </rPh>
    <rPh sb="4" eb="6">
      <t>ソウトウ</t>
    </rPh>
    <rPh sb="6" eb="7">
      <t>ガク</t>
    </rPh>
    <phoneticPr fontId="2"/>
  </si>
  <si>
    <t>↑人件費等内訳
➄賃金単価</t>
    <rPh sb="1" eb="4">
      <t>ジンケンヒ</t>
    </rPh>
    <rPh sb="4" eb="5">
      <t>トウ</t>
    </rPh>
    <rPh sb="5" eb="7">
      <t>ウチワケ</t>
    </rPh>
    <rPh sb="9" eb="11">
      <t>チンギン</t>
    </rPh>
    <rPh sb="11" eb="13">
      <t>タンカ</t>
    </rPh>
    <phoneticPr fontId="2"/>
  </si>
  <si>
    <t>↑人件費等内訳
⑥うち課税外</t>
    <rPh sb="1" eb="4">
      <t>ジンケンヒ</t>
    </rPh>
    <rPh sb="4" eb="5">
      <t>トウ</t>
    </rPh>
    <rPh sb="5" eb="7">
      <t>ウチワケ</t>
    </rPh>
    <rPh sb="11" eb="13">
      <t>カゼイ</t>
    </rPh>
    <rPh sb="13" eb="14">
      <t>ガイ</t>
    </rPh>
    <phoneticPr fontId="2"/>
  </si>
  <si>
    <t>※人件費の総額、賃金の各月については、帳簿にリンク貼付してあります。（入力の都合の良いように変更してください）</t>
    <rPh sb="1" eb="4">
      <t>ジンケンヒ</t>
    </rPh>
    <rPh sb="5" eb="7">
      <t>ソウガク</t>
    </rPh>
    <rPh sb="8" eb="10">
      <t>チンギン</t>
    </rPh>
    <rPh sb="11" eb="13">
      <t>カクツキ</t>
    </rPh>
    <rPh sb="19" eb="21">
      <t>チョウボ</t>
    </rPh>
    <rPh sb="25" eb="27">
      <t>ハリツケ</t>
    </rPh>
    <rPh sb="35" eb="37">
      <t>ニュウリョク</t>
    </rPh>
    <rPh sb="38" eb="40">
      <t>ツゴウ</t>
    </rPh>
    <rPh sb="41" eb="42">
      <t>ヨ</t>
    </rPh>
    <rPh sb="46" eb="48">
      <t>ヘンコウ</t>
    </rPh>
    <phoneticPr fontId="2"/>
  </si>
  <si>
    <t>給与</t>
    <rPh sb="0" eb="2">
      <t>キュウヨ</t>
    </rPh>
    <phoneticPr fontId="2"/>
  </si>
  <si>
    <t>別紙人件費等内訳のとおり</t>
    <rPh sb="0" eb="2">
      <t>ベッシ</t>
    </rPh>
    <rPh sb="2" eb="5">
      <t>ジンケンヒ</t>
    </rPh>
    <rPh sb="5" eb="6">
      <t>トウ</t>
    </rPh>
    <rPh sb="6" eb="8">
      <t>ウチワケ</t>
    </rPh>
    <phoneticPr fontId="2"/>
  </si>
  <si>
    <t>国外旅費</t>
    <rPh sb="0" eb="2">
      <t>コクガイ</t>
    </rPh>
    <rPh sb="2" eb="4">
      <t>リョヒ</t>
    </rPh>
    <phoneticPr fontId="3"/>
  </si>
  <si>
    <t>国外旅費</t>
    <rPh sb="0" eb="2">
      <t>コクガイ</t>
    </rPh>
    <rPh sb="2" eb="4">
      <t>リョヒ</t>
    </rPh>
    <phoneticPr fontId="2"/>
  </si>
  <si>
    <t>（様式Ⅱ－3）</t>
    <rPh sb="1" eb="3">
      <t>ヨウシキ</t>
    </rPh>
    <phoneticPr fontId="2"/>
  </si>
  <si>
    <t>一般管理費</t>
    <rPh sb="0" eb="5">
      <t>イッパンカンリヒ</t>
    </rPh>
    <phoneticPr fontId="2"/>
  </si>
  <si>
    <t>←非課税、不課税取引金額のみ</t>
    <rPh sb="1" eb="4">
      <t>ヒカゼイ</t>
    </rPh>
    <rPh sb="5" eb="8">
      <t>フカゼイ</t>
    </rPh>
    <rPh sb="8" eb="10">
      <t>トリヒキ</t>
    </rPh>
    <rPh sb="10" eb="12">
      <t>キンガク</t>
    </rPh>
    <phoneticPr fontId="2"/>
  </si>
  <si>
    <t>Ｒ4.○.○～R5.3.○</t>
    <phoneticPr fontId="2"/>
  </si>
  <si>
    <t>免税団体との取引</t>
    <rPh sb="0" eb="2">
      <t>メンゼイ</t>
    </rPh>
    <rPh sb="2" eb="4">
      <t>ダンタイ</t>
    </rPh>
    <rPh sb="6" eb="8">
      <t>トリヒキ</t>
    </rPh>
    <phoneticPr fontId="2"/>
  </si>
  <si>
    <t>※ 参考</t>
    <rPh sb="2" eb="4">
      <t>サンコウ</t>
    </rPh>
    <phoneticPr fontId="2"/>
  </si>
  <si>
    <t>不課税（免税）取引計</t>
    <rPh sb="0" eb="3">
      <t>フカゼイ</t>
    </rPh>
    <rPh sb="4" eb="6">
      <t>メンゼイ</t>
    </rPh>
    <rPh sb="7" eb="9">
      <t>トリヒキ</t>
    </rPh>
    <rPh sb="9" eb="10">
      <t>ケイ</t>
    </rPh>
    <phoneticPr fontId="2"/>
  </si>
  <si>
    <t>機械・備品費</t>
    <rPh sb="0" eb="2">
      <t>キカイ</t>
    </rPh>
    <rPh sb="3" eb="6">
      <t>ビヒンヒ</t>
    </rPh>
    <phoneticPr fontId="3"/>
  </si>
  <si>
    <t>消耗品費</t>
    <rPh sb="0" eb="4">
      <t>ショウモウヒンヒ</t>
    </rPh>
    <phoneticPr fontId="3"/>
  </si>
  <si>
    <t>↑ 消費税相当額（一般管理費・免税事業者との取引）</t>
    <rPh sb="2" eb="5">
      <t>ショウヒゼイ</t>
    </rPh>
    <rPh sb="5" eb="8">
      <t>ソウトウガク</t>
    </rPh>
    <rPh sb="9" eb="14">
      <t>イッパンカンリヒ</t>
    </rPh>
    <rPh sb="15" eb="17">
      <t>メンゼイ</t>
    </rPh>
    <rPh sb="17" eb="20">
      <t>ジギョウシャ</t>
    </rPh>
    <rPh sb="22" eb="24">
      <t>トリヒキ</t>
    </rPh>
    <phoneticPr fontId="2"/>
  </si>
  <si>
    <t>↓消費税相当額（一般管理費・課税外取引）</t>
    <rPh sb="1" eb="4">
      <t>ショウヒゼイ</t>
    </rPh>
    <rPh sb="4" eb="6">
      <t>ソウトウ</t>
    </rPh>
    <rPh sb="6" eb="7">
      <t>ガク</t>
    </rPh>
    <rPh sb="8" eb="10">
      <t>イッパン</t>
    </rPh>
    <rPh sb="10" eb="13">
      <t>カンリヒ</t>
    </rPh>
    <rPh sb="14" eb="16">
      <t>カゼイ</t>
    </rPh>
    <rPh sb="16" eb="17">
      <t>ガイ</t>
    </rPh>
    <rPh sb="17" eb="19">
      <t>トリヒキ</t>
    </rPh>
    <phoneticPr fontId="2"/>
  </si>
  <si>
    <t>小　計</t>
    <rPh sb="0" eb="1">
      <t>ショウ</t>
    </rPh>
    <rPh sb="2" eb="3">
      <t>ケイ</t>
    </rPh>
    <phoneticPr fontId="3"/>
  </si>
  <si>
    <t>消費税相当額
計上額</t>
    <rPh sb="0" eb="3">
      <t>ショウヒゼイ</t>
    </rPh>
    <rPh sb="3" eb="6">
      <t>ソウトウガク</t>
    </rPh>
    <rPh sb="7" eb="9">
      <t>ケイジョウ</t>
    </rPh>
    <rPh sb="9" eb="10">
      <t>ガク</t>
    </rPh>
    <phoneticPr fontId="2"/>
  </si>
  <si>
    <t>不課税取引</t>
    <rPh sb="0" eb="3">
      <t>フカゼイ</t>
    </rPh>
    <rPh sb="3" eb="5">
      <t>トリヒキ</t>
    </rPh>
    <phoneticPr fontId="2"/>
  </si>
  <si>
    <t>印刷製本費</t>
    <rPh sb="0" eb="2">
      <t>インサツ</t>
    </rPh>
    <rPh sb="2" eb="4">
      <t>セイホン</t>
    </rPh>
    <rPh sb="4" eb="5">
      <t>ヒ</t>
    </rPh>
    <phoneticPr fontId="3"/>
  </si>
  <si>
    <t>借料及び損料</t>
    <rPh sb="0" eb="2">
      <t>シャクリョウ</t>
    </rPh>
    <rPh sb="2" eb="3">
      <t>オヨ</t>
    </rPh>
    <rPh sb="4" eb="6">
      <t>ソンリョウ</t>
    </rPh>
    <phoneticPr fontId="3"/>
  </si>
  <si>
    <t>光熱水料</t>
    <rPh sb="0" eb="4">
      <t>コウネツスイリョウ</t>
    </rPh>
    <phoneticPr fontId="3"/>
  </si>
  <si>
    <t>燃料費</t>
    <rPh sb="0" eb="3">
      <t>ネンリョウヒ</t>
    </rPh>
    <phoneticPr fontId="3"/>
  </si>
  <si>
    <t>会議費</t>
    <rPh sb="0" eb="3">
      <t>カイギヒ</t>
    </rPh>
    <phoneticPr fontId="3"/>
  </si>
  <si>
    <t>雑役務費</t>
    <rPh sb="0" eb="3">
      <t>ザツエキム</t>
    </rPh>
    <rPh sb="3" eb="4">
      <t>ヒ</t>
    </rPh>
    <phoneticPr fontId="3"/>
  </si>
  <si>
    <t>消費税等相当額の計算</t>
    <rPh sb="0" eb="3">
      <t>ショウヒゼイ</t>
    </rPh>
    <rPh sb="3" eb="4">
      <t>トウ</t>
    </rPh>
    <rPh sb="4" eb="7">
      <t>ソウトウガク</t>
    </rPh>
    <rPh sb="8" eb="10">
      <t>ケイサン</t>
    </rPh>
    <phoneticPr fontId="3"/>
  </si>
  <si>
    <t>※ 費目（細目）が不足している場合は、適宜追加してください。</t>
    <rPh sb="2" eb="4">
      <t>ヒモク</t>
    </rPh>
    <rPh sb="5" eb="7">
      <t>サイモク</t>
    </rPh>
    <rPh sb="9" eb="11">
      <t>フソク</t>
    </rPh>
    <rPh sb="15" eb="17">
      <t>バアイ</t>
    </rPh>
    <rPh sb="19" eb="21">
      <t>テキギ</t>
    </rPh>
    <rPh sb="21" eb="23">
      <t>ツイカ</t>
    </rPh>
    <phoneticPr fontId="2"/>
  </si>
  <si>
    <r>
      <t>免税団体との取引</t>
    </r>
    <r>
      <rPr>
        <sz val="11"/>
        <color rgb="FFFF0000"/>
        <rFont val="ＭＳ Ｐゴシック"/>
        <family val="3"/>
        <charset val="128"/>
      </rPr>
      <t>（対象の取引には、○を入力）</t>
    </r>
    <rPh sb="9" eb="11">
      <t>タイショウ</t>
    </rPh>
    <rPh sb="12" eb="14">
      <t>トリヒキ</t>
    </rPh>
    <rPh sb="19" eb="21">
      <t>ニュウリョク</t>
    </rPh>
    <phoneticPr fontId="2"/>
  </si>
  <si>
    <t>消費税等相当額</t>
    <rPh sb="0" eb="3">
      <t>ショウヒゼイ</t>
    </rPh>
    <rPh sb="3" eb="4">
      <t>トウ</t>
    </rPh>
    <rPh sb="4" eb="7">
      <t>ソウトウガク</t>
    </rPh>
    <phoneticPr fontId="2"/>
  </si>
  <si>
    <t>免税事業者との課税取引</t>
    <rPh sb="0" eb="2">
      <t>メンゼイ</t>
    </rPh>
    <rPh sb="2" eb="5">
      <t>ジギョウシャ</t>
    </rPh>
    <rPh sb="7" eb="9">
      <t>カゼイ</t>
    </rPh>
    <rPh sb="9" eb="11">
      <t>トリヒキ</t>
    </rPh>
    <phoneticPr fontId="2"/>
  </si>
  <si>
    <t>○</t>
  </si>
  <si>
    <t>※ 参考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</si>
</sst>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411]ge\.m\.d;@"/>
    <numFmt numFmtId="177" formatCode="0.00_);[Red]\(0.00\)"/>
    <numFmt numFmtId="178" formatCode="m&quot;月&quot;d&quot;日&quot;;@"/>
    <numFmt numFmtId="179" formatCode="d"/>
    <numFmt numFmtId="180" formatCode="____@"/>
    <numFmt numFmtId="181" formatCode="__@"/>
  </numFmts>
  <fonts count="62">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10"/>
      <name val="ＭＳ Ｐゴシック"/>
      <family val="3"/>
      <charset val="128"/>
    </font>
    <font>
      <sz val="9"/>
      <name val="ＭＳ Ｐゴシック"/>
      <family val="3"/>
      <charset val="128"/>
    </font>
    <font>
      <sz val="11"/>
      <color theme="1"/>
      <name val="ＭＳ Ｐゴシック"/>
      <family val="3"/>
      <charset val="128"/>
      <scheme val="minor"/>
    </font>
    <font>
      <sz val="6"/>
      <name val="ＭＳ 明朝"/>
      <family val="1"/>
      <charset val="128"/>
    </font>
    <font>
      <sz val="11"/>
      <name val="ＭＳ Ｐゴシック"/>
      <family val="3"/>
      <charset val="128"/>
      <scheme val="minor"/>
    </font>
    <font>
      <sz val="11"/>
      <color theme="1"/>
      <name val="ＭＳ Ｐゴシック"/>
      <family val="3"/>
      <charset val="128"/>
      <scheme val="major"/>
    </font>
    <font>
      <sz val="11"/>
      <color indexed="8"/>
      <name val="ＭＳ Ｐゴシック"/>
      <family val="3"/>
      <charset val="128"/>
    </font>
    <font>
      <sz val="11"/>
      <color indexed="9"/>
      <name val="ＭＳ Ｐゴシック"/>
      <family val="3"/>
      <charset val="128"/>
    </font>
    <font>
      <sz val="11"/>
      <color theme="0"/>
      <name val="ＭＳ Ｐゴシック"/>
      <family val="3"/>
      <charset val="128"/>
      <scheme val="minor"/>
    </font>
    <font>
      <b/>
      <sz val="18"/>
      <color indexed="56"/>
      <name val="ＭＳ Ｐゴシック"/>
      <family val="3"/>
      <charset val="128"/>
    </font>
    <font>
      <b/>
      <sz val="18"/>
      <color theme="3"/>
      <name val="ＭＳ Ｐゴシック"/>
      <family val="3"/>
      <charset val="128"/>
      <scheme val="major"/>
    </font>
    <font>
      <b/>
      <sz val="11"/>
      <color indexed="9"/>
      <name val="ＭＳ Ｐゴシック"/>
      <family val="3"/>
      <charset val="128"/>
    </font>
    <font>
      <b/>
      <sz val="11"/>
      <color theme="0"/>
      <name val="ＭＳ Ｐゴシック"/>
      <family val="3"/>
      <charset val="128"/>
      <scheme val="minor"/>
    </font>
    <font>
      <sz val="11"/>
      <color indexed="60"/>
      <name val="ＭＳ Ｐゴシック"/>
      <family val="3"/>
      <charset val="128"/>
    </font>
    <font>
      <sz val="11"/>
      <color rgb="FF9C6500"/>
      <name val="ＭＳ Ｐゴシック"/>
      <family val="3"/>
      <charset val="128"/>
      <scheme val="minor"/>
    </font>
    <font>
      <sz val="11"/>
      <color indexed="5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rgb="FFFF0000"/>
      <name val="ＭＳ Ｐゴシック"/>
      <family val="3"/>
      <charset val="128"/>
      <scheme val="minor"/>
    </font>
    <font>
      <b/>
      <sz val="11"/>
      <name val="ＭＳ Ｐゴシック"/>
      <family val="3"/>
      <charset val="128"/>
    </font>
    <font>
      <b/>
      <sz val="15"/>
      <color indexed="56"/>
      <name val="ＭＳ Ｐゴシック"/>
      <family val="3"/>
      <charset val="128"/>
    </font>
    <font>
      <b/>
      <sz val="15"/>
      <color theme="3"/>
      <name val="ＭＳ Ｐゴシック"/>
      <family val="3"/>
      <charset val="128"/>
      <scheme val="minor"/>
    </font>
    <font>
      <b/>
      <sz val="13"/>
      <color indexed="56"/>
      <name val="ＭＳ Ｐゴシック"/>
      <family val="3"/>
      <charset val="128"/>
    </font>
    <font>
      <b/>
      <sz val="13"/>
      <color theme="3"/>
      <name val="ＭＳ Ｐゴシック"/>
      <family val="3"/>
      <charset val="128"/>
      <scheme val="minor"/>
    </font>
    <font>
      <b/>
      <sz val="11"/>
      <color indexed="56"/>
      <name val="ＭＳ Ｐゴシック"/>
      <family val="3"/>
      <charset val="128"/>
    </font>
    <font>
      <b/>
      <sz val="11"/>
      <color theme="3"/>
      <name val="ＭＳ Ｐゴシック"/>
      <family val="3"/>
      <charset val="128"/>
      <scheme val="minor"/>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1"/>
      <color indexed="62"/>
      <name val="ＭＳ Ｐゴシック"/>
      <family val="3"/>
      <charset val="128"/>
    </font>
    <font>
      <sz val="11"/>
      <color rgb="FF3F3F76"/>
      <name val="ＭＳ Ｐゴシック"/>
      <family val="3"/>
      <charset val="128"/>
      <scheme val="minor"/>
    </font>
    <font>
      <sz val="10"/>
      <color theme="1"/>
      <name val="MS UI Gothic"/>
      <family val="2"/>
      <charset val="128"/>
    </font>
    <font>
      <sz val="10"/>
      <color theme="1"/>
      <name val="ＭＳ Ｐゴシック"/>
      <family val="3"/>
      <charset val="128"/>
      <scheme val="minor"/>
    </font>
    <font>
      <sz val="10"/>
      <name val="MS PGothic"/>
      <family val="3"/>
    </font>
    <font>
      <sz val="11"/>
      <color indexed="17"/>
      <name val="ＭＳ Ｐゴシック"/>
      <family val="3"/>
      <charset val="128"/>
    </font>
    <font>
      <sz val="11"/>
      <color rgb="FF006100"/>
      <name val="ＭＳ Ｐゴシック"/>
      <family val="3"/>
      <charset val="128"/>
      <scheme val="minor"/>
    </font>
    <font>
      <sz val="11"/>
      <color rgb="FF0000FF"/>
      <name val="ＭＳ Ｐゴシック"/>
      <family val="3"/>
      <charset val="128"/>
    </font>
    <font>
      <sz val="12"/>
      <color rgb="FFFF0000"/>
      <name val="ＭＳ Ｐゴシック"/>
      <family val="3"/>
      <charset val="128"/>
    </font>
    <font>
      <sz val="16"/>
      <color theme="1"/>
      <name val="ＭＳ Ｐゴシック"/>
      <family val="3"/>
      <charset val="128"/>
      <scheme val="minor"/>
    </font>
    <font>
      <sz val="11"/>
      <name val="ＭＳ Ｐゴシック"/>
      <family val="3"/>
      <charset val="128"/>
      <scheme val="major"/>
    </font>
    <font>
      <sz val="14"/>
      <name val="ＭＳ Ｐゴシック"/>
      <family val="3"/>
      <charset val="128"/>
    </font>
    <font>
      <u/>
      <sz val="11"/>
      <color indexed="8"/>
      <name val="ＭＳ Ｐゴシック"/>
      <family val="3"/>
      <charset val="128"/>
    </font>
    <font>
      <sz val="6"/>
      <name val="ＭＳ Ｐゴシック"/>
      <family val="3"/>
      <charset val="128"/>
      <scheme val="minor"/>
    </font>
    <font>
      <u/>
      <sz val="11"/>
      <color indexed="10"/>
      <name val="ＭＳ Ｐゴシック"/>
      <family val="3"/>
      <charset val="128"/>
    </font>
    <font>
      <sz val="10"/>
      <color indexed="8"/>
      <name val="ＭＳ Ｐゴシック"/>
      <family val="3"/>
      <charset val="128"/>
    </font>
    <font>
      <sz val="14"/>
      <color theme="1"/>
      <name val="ＭＳ Ｐゴシック"/>
      <family val="3"/>
      <charset val="128"/>
      <scheme val="minor"/>
    </font>
    <font>
      <sz val="11"/>
      <color rgb="FFFF0000"/>
      <name val="ＭＳ Ｐゴシック"/>
      <family val="3"/>
      <charset val="128"/>
    </font>
    <font>
      <sz val="14"/>
      <color theme="9" tint="-0.249977111117893"/>
      <name val="ＭＳ Ｐゴシック"/>
      <family val="3"/>
      <charset val="128"/>
      <scheme val="minor"/>
    </font>
    <font>
      <sz val="9"/>
      <color indexed="81"/>
      <name val="MS P ゴシック"/>
      <family val="3"/>
      <charset val="128"/>
    </font>
    <font>
      <b/>
      <sz val="11"/>
      <color theme="6" tint="-0.499984740745262"/>
      <name val="ＭＳ Ｐゴシック"/>
      <family val="3"/>
      <charset val="128"/>
    </font>
    <font>
      <sz val="10"/>
      <name val="ＭＳ Ｐゴシック"/>
      <family val="3"/>
      <charset val="128"/>
    </font>
    <font>
      <b/>
      <sz val="11"/>
      <color rgb="FFFF0000"/>
      <name val="ＭＳ Ｐゴシック"/>
      <family val="3"/>
      <charset val="128"/>
    </font>
  </fonts>
  <fills count="6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66FFFF"/>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C99"/>
        <bgColor indexed="64"/>
      </patternFill>
    </fill>
    <fill>
      <patternFill patternType="solid">
        <fgColor theme="6" tint="0.79998168889431442"/>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s>
  <cellStyleXfs count="197">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38" fontId="1" fillId="0" borderId="0" applyFont="0" applyFill="0" applyBorder="0" applyAlignment="0" applyProtection="0"/>
    <xf numFmtId="0" fontId="6" fillId="0" borderId="0">
      <alignment vertical="center"/>
    </xf>
    <xf numFmtId="38" fontId="10" fillId="0" borderId="0" applyFont="0" applyFill="0" applyBorder="0" applyAlignment="0" applyProtection="0">
      <alignment vertical="center"/>
    </xf>
    <xf numFmtId="0" fontId="1" fillId="0" borderId="0">
      <alignment vertical="center"/>
    </xf>
    <xf numFmtId="0" fontId="10" fillId="39"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10" fillId="40"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0" fillId="41"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10" fillId="42"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10" fillId="43"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10" fillId="44"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10" fillId="45"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10" fillId="46"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10" fillId="47"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10" fillId="42"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10" fillId="45"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10" fillId="48" borderId="0" applyNumberFormat="0" applyBorder="0" applyAlignment="0" applyProtection="0">
      <alignment vertical="center"/>
    </xf>
    <xf numFmtId="0" fontId="6" fillId="36" borderId="0" applyNumberFormat="0" applyBorder="0" applyAlignment="0" applyProtection="0">
      <alignment vertical="center"/>
    </xf>
    <xf numFmtId="0" fontId="6" fillId="36" borderId="0" applyNumberFormat="0" applyBorder="0" applyAlignment="0" applyProtection="0">
      <alignment vertical="center"/>
    </xf>
    <xf numFmtId="0" fontId="11" fillId="4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1" fillId="46"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1" fillId="47"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1" fillId="50"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1" fillId="51" borderId="0" applyNumberFormat="0" applyBorder="0" applyAlignment="0" applyProtection="0">
      <alignment vertical="center"/>
    </xf>
    <xf numFmtId="0" fontId="12" fillId="33" borderId="0" applyNumberFormat="0" applyBorder="0" applyAlignment="0" applyProtection="0">
      <alignment vertical="center"/>
    </xf>
    <xf numFmtId="0" fontId="12" fillId="33" borderId="0" applyNumberFormat="0" applyBorder="0" applyAlignment="0" applyProtection="0">
      <alignment vertical="center"/>
    </xf>
    <xf numFmtId="0" fontId="11" fillId="52"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11" fillId="5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1" fillId="54"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1" fillId="55"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1" fillId="5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1" fillId="51"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1" fillId="56" borderId="0" applyNumberFormat="0" applyBorder="0" applyAlignment="0" applyProtection="0">
      <alignment vertical="center"/>
    </xf>
    <xf numFmtId="0" fontId="12" fillId="34" borderId="0" applyNumberFormat="0" applyBorder="0" applyAlignment="0" applyProtection="0">
      <alignment vertical="center"/>
    </xf>
    <xf numFmtId="0" fontId="12" fillId="34"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57" borderId="17" applyNumberFormat="0" applyAlignment="0" applyProtection="0">
      <alignment vertical="center"/>
    </xf>
    <xf numFmtId="0" fontId="16" fillId="12" borderId="8" applyNumberFormat="0" applyAlignment="0" applyProtection="0">
      <alignment vertical="center"/>
    </xf>
    <xf numFmtId="0" fontId="16" fillId="12" borderId="8" applyNumberFormat="0" applyAlignment="0" applyProtection="0">
      <alignment vertical="center"/>
    </xf>
    <xf numFmtId="0" fontId="17" fillId="58"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9" fontId="6" fillId="0" borderId="0" applyFont="0" applyFill="0" applyBorder="0" applyAlignment="0" applyProtection="0">
      <alignment vertical="center"/>
    </xf>
    <xf numFmtId="0" fontId="1" fillId="59" borderId="18" applyNumberFormat="0" applyFont="0" applyAlignment="0" applyProtection="0">
      <alignment vertical="center"/>
    </xf>
    <xf numFmtId="0" fontId="6" fillId="13" borderId="9" applyNumberFormat="0" applyFont="0" applyAlignment="0" applyProtection="0">
      <alignment vertical="center"/>
    </xf>
    <xf numFmtId="0" fontId="6" fillId="13" borderId="9" applyNumberFormat="0" applyFont="0" applyAlignment="0" applyProtection="0">
      <alignment vertical="center"/>
    </xf>
    <xf numFmtId="0" fontId="19" fillId="0" borderId="19"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1" fillId="40"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3" fillId="60" borderId="20" applyNumberFormat="0" applyAlignment="0" applyProtection="0">
      <alignment vertical="center"/>
    </xf>
    <xf numFmtId="0" fontId="24" fillId="11" borderId="5" applyNumberFormat="0" applyAlignment="0" applyProtection="0">
      <alignment vertical="center"/>
    </xf>
    <xf numFmtId="0" fontId="24" fillId="11" borderId="5" applyNumberFormat="0" applyAlignment="0" applyProtection="0">
      <alignment vertical="center"/>
    </xf>
    <xf numFmtId="0" fontId="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26"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0" fillId="0" borderId="0" applyFont="0" applyFill="0" applyBorder="0" applyAlignment="0" applyProtection="0">
      <alignment vertical="center"/>
    </xf>
    <xf numFmtId="38" fontId="6" fillId="0" borderId="0" applyFont="0" applyFill="0" applyBorder="0" applyAlignment="0" applyProtection="0">
      <alignment vertical="center"/>
    </xf>
    <xf numFmtId="0" fontId="27" fillId="0" borderId="21" applyNumberFormat="0" applyFill="0" applyAlignment="0" applyProtection="0">
      <alignment vertical="center"/>
    </xf>
    <xf numFmtId="0" fontId="28" fillId="0" borderId="2" applyNumberFormat="0" applyFill="0" applyAlignment="0" applyProtection="0">
      <alignment vertical="center"/>
    </xf>
    <xf numFmtId="0" fontId="28" fillId="0" borderId="2" applyNumberFormat="0" applyFill="0" applyAlignment="0" applyProtection="0">
      <alignment vertical="center"/>
    </xf>
    <xf numFmtId="0" fontId="29" fillId="0" borderId="22" applyNumberFormat="0" applyFill="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1" fillId="0" borderId="23" applyNumberFormat="0" applyFill="0" applyAlignment="0" applyProtection="0">
      <alignment vertical="center"/>
    </xf>
    <xf numFmtId="0" fontId="32" fillId="0" borderId="4" applyNumberFormat="0" applyFill="0" applyAlignment="0" applyProtection="0">
      <alignment vertical="center"/>
    </xf>
    <xf numFmtId="0" fontId="32" fillId="0" borderId="4" applyNumberFormat="0" applyFill="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4" applyNumberFormat="0" applyFill="0" applyAlignment="0" applyProtection="0">
      <alignment vertical="center"/>
    </xf>
    <xf numFmtId="0" fontId="34" fillId="0" borderId="10" applyNumberFormat="0" applyFill="0" applyAlignment="0" applyProtection="0">
      <alignment vertical="center"/>
    </xf>
    <xf numFmtId="0" fontId="34" fillId="0" borderId="10" applyNumberFormat="0" applyFill="0" applyAlignment="0" applyProtection="0">
      <alignment vertical="center"/>
    </xf>
    <xf numFmtId="0" fontId="35" fillId="60" borderId="25" applyNumberFormat="0" applyAlignment="0" applyProtection="0">
      <alignment vertical="center"/>
    </xf>
    <xf numFmtId="0" fontId="36" fillId="11" borderId="6" applyNumberFormat="0" applyAlignment="0" applyProtection="0">
      <alignment vertical="center"/>
    </xf>
    <xf numFmtId="0" fontId="36" fillId="11" borderId="6" applyNumberForma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6" fontId="1" fillId="0" borderId="0" applyFont="0" applyFill="0" applyBorder="0" applyAlignment="0" applyProtection="0"/>
    <xf numFmtId="0" fontId="39" fillId="44" borderId="20" applyNumberFormat="0" applyAlignment="0" applyProtection="0">
      <alignment vertical="center"/>
    </xf>
    <xf numFmtId="0" fontId="40" fillId="10" borderId="5" applyNumberFormat="0" applyAlignment="0" applyProtection="0">
      <alignment vertical="center"/>
    </xf>
    <xf numFmtId="0" fontId="40" fillId="10" borderId="5"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6"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6"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41" fillId="0" borderId="0">
      <alignment vertical="center"/>
    </xf>
    <xf numFmtId="0" fontId="1" fillId="0" borderId="0">
      <alignment vertical="center"/>
    </xf>
    <xf numFmtId="0" fontId="42" fillId="0" borderId="0">
      <alignment vertical="center"/>
    </xf>
    <xf numFmtId="0" fontId="43" fillId="0" borderId="0"/>
    <xf numFmtId="0" fontId="1" fillId="0" borderId="0">
      <alignment vertical="center"/>
    </xf>
    <xf numFmtId="0" fontId="43" fillId="0" borderId="0"/>
    <xf numFmtId="0" fontId="1" fillId="0" borderId="0">
      <alignment vertical="center"/>
    </xf>
    <xf numFmtId="0" fontId="1" fillId="0" borderId="0">
      <alignment vertical="center"/>
    </xf>
    <xf numFmtId="0" fontId="1" fillId="0" borderId="0">
      <alignment vertical="center"/>
    </xf>
    <xf numFmtId="0" fontId="44" fillId="41"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cellStyleXfs>
  <cellXfs count="262">
    <xf numFmtId="0" fontId="0" fillId="0" borderId="0" xfId="0">
      <alignment vertical="center"/>
    </xf>
    <xf numFmtId="0" fontId="1" fillId="0" borderId="0" xfId="2">
      <alignment vertical="center"/>
    </xf>
    <xf numFmtId="0" fontId="1" fillId="0" borderId="0" xfId="2" applyFont="1">
      <alignment vertical="center"/>
    </xf>
    <xf numFmtId="38" fontId="1" fillId="0" borderId="0" xfId="1" applyFont="1" applyAlignment="1">
      <alignment vertical="center"/>
    </xf>
    <xf numFmtId="176" fontId="1" fillId="0" borderId="0" xfId="2" applyNumberFormat="1">
      <alignment vertical="center"/>
    </xf>
    <xf numFmtId="0" fontId="1" fillId="0" borderId="0" xfId="2" applyFill="1">
      <alignment vertical="center"/>
    </xf>
    <xf numFmtId="0" fontId="1" fillId="0" borderId="1" xfId="2" applyFont="1" applyFill="1" applyBorder="1">
      <alignment vertical="center"/>
    </xf>
    <xf numFmtId="0" fontId="1" fillId="0" borderId="1" xfId="2" applyFill="1" applyBorder="1">
      <alignment vertical="center"/>
    </xf>
    <xf numFmtId="176" fontId="1" fillId="0" borderId="1" xfId="2" applyNumberFormat="1" applyFont="1" applyFill="1" applyBorder="1" applyAlignment="1">
      <alignment horizontal="right" vertical="center"/>
    </xf>
    <xf numFmtId="38" fontId="1" fillId="2" borderId="1" xfId="1" applyFont="1" applyFill="1" applyBorder="1" applyAlignment="1">
      <alignment vertical="center"/>
    </xf>
    <xf numFmtId="0" fontId="1" fillId="2" borderId="1" xfId="2" applyFill="1" applyBorder="1">
      <alignment vertical="center"/>
    </xf>
    <xf numFmtId="0" fontId="1" fillId="3" borderId="1" xfId="2" applyFill="1" applyBorder="1">
      <alignment vertical="center"/>
    </xf>
    <xf numFmtId="38" fontId="1" fillId="0" borderId="1" xfId="1" applyFont="1" applyBorder="1" applyAlignment="1">
      <alignment vertical="center"/>
    </xf>
    <xf numFmtId="0" fontId="1" fillId="0" borderId="1" xfId="2" applyBorder="1">
      <alignment vertical="center"/>
    </xf>
    <xf numFmtId="0" fontId="1" fillId="4" borderId="1" xfId="2" applyFill="1" applyBorder="1">
      <alignment vertical="center"/>
    </xf>
    <xf numFmtId="0" fontId="1" fillId="5" borderId="1" xfId="2" applyFill="1" applyBorder="1">
      <alignment vertical="center"/>
    </xf>
    <xf numFmtId="176" fontId="1" fillId="5" borderId="1" xfId="2" applyNumberFormat="1" applyFill="1" applyBorder="1">
      <alignment vertical="center"/>
    </xf>
    <xf numFmtId="38" fontId="4" fillId="0" borderId="0" xfId="1" applyFont="1" applyAlignment="1">
      <alignment vertical="center"/>
    </xf>
    <xf numFmtId="38" fontId="1" fillId="0" borderId="0" xfId="1" applyFont="1" applyFill="1" applyBorder="1" applyAlignment="1">
      <alignment vertical="center"/>
    </xf>
    <xf numFmtId="0" fontId="1" fillId="6" borderId="1" xfId="2" applyFill="1" applyBorder="1">
      <alignment vertical="center"/>
    </xf>
    <xf numFmtId="38" fontId="1" fillId="0" borderId="0" xfId="1" applyFont="1" applyFill="1" applyBorder="1" applyAlignment="1">
      <alignment horizontal="right" vertical="center"/>
    </xf>
    <xf numFmtId="0" fontId="6" fillId="0" borderId="0" xfId="3" applyFont="1"/>
    <xf numFmtId="0" fontId="8" fillId="38" borderId="1" xfId="3" applyFont="1" applyFill="1" applyBorder="1" applyAlignment="1">
      <alignment horizontal="center" vertical="center" wrapText="1"/>
    </xf>
    <xf numFmtId="177" fontId="8" fillId="38" borderId="1" xfId="3" applyNumberFormat="1" applyFont="1" applyFill="1" applyBorder="1" applyAlignment="1">
      <alignment horizontal="center" vertical="center" wrapText="1"/>
    </xf>
    <xf numFmtId="38" fontId="8" fillId="38" borderId="1" xfId="4" applyFont="1" applyFill="1" applyBorder="1" applyAlignment="1">
      <alignment horizontal="center" vertical="center" wrapText="1"/>
    </xf>
    <xf numFmtId="0" fontId="9" fillId="0" borderId="1" xfId="5" applyFont="1" applyFill="1" applyBorder="1" applyAlignment="1">
      <alignment horizontal="center" vertical="center" shrinkToFit="1"/>
    </xf>
    <xf numFmtId="0" fontId="9" fillId="0" borderId="1" xfId="5" applyFont="1" applyFill="1" applyBorder="1" applyAlignment="1">
      <alignment vertical="center" shrinkToFit="1"/>
    </xf>
    <xf numFmtId="177" fontId="9" fillId="0" borderId="1" xfId="6" applyNumberFormat="1" applyFont="1" applyFill="1" applyBorder="1" applyAlignment="1">
      <alignment vertical="center" shrinkToFit="1"/>
    </xf>
    <xf numFmtId="38" fontId="9" fillId="0" borderId="1" xfId="6" applyFont="1" applyFill="1" applyBorder="1" applyAlignment="1">
      <alignment vertical="center" shrinkToFit="1"/>
    </xf>
    <xf numFmtId="38" fontId="6" fillId="0" borderId="1" xfId="6" applyFont="1" applyFill="1" applyBorder="1" applyAlignment="1">
      <alignment vertical="center" shrinkToFit="1"/>
    </xf>
    <xf numFmtId="177" fontId="9" fillId="6" borderId="1" xfId="6" applyNumberFormat="1" applyFont="1" applyFill="1" applyBorder="1" applyAlignment="1">
      <alignment vertical="center" shrinkToFit="1"/>
    </xf>
    <xf numFmtId="38" fontId="9" fillId="6" borderId="1" xfId="6" applyFont="1" applyFill="1" applyBorder="1" applyAlignment="1">
      <alignment vertical="center" shrinkToFit="1"/>
    </xf>
    <xf numFmtId="0" fontId="9" fillId="6" borderId="1" xfId="7" applyFont="1" applyFill="1" applyBorder="1" applyAlignment="1">
      <alignment horizontal="center" vertical="center" shrinkToFit="1"/>
    </xf>
    <xf numFmtId="0" fontId="6" fillId="0" borderId="1" xfId="5" applyFill="1" applyBorder="1" applyAlignment="1">
      <alignment vertical="center" shrinkToFit="1"/>
    </xf>
    <xf numFmtId="178" fontId="6" fillId="0" borderId="1" xfId="5" applyNumberFormat="1" applyFill="1" applyBorder="1" applyAlignment="1">
      <alignment horizontal="center" vertical="center" shrinkToFit="1"/>
    </xf>
    <xf numFmtId="38" fontId="46" fillId="0" borderId="0" xfId="1" applyFont="1" applyAlignment="1">
      <alignment vertical="center"/>
    </xf>
    <xf numFmtId="0" fontId="1" fillId="0" borderId="13" xfId="2" applyBorder="1" applyAlignment="1">
      <alignment horizontal="left" vertical="center" wrapText="1"/>
    </xf>
    <xf numFmtId="0" fontId="1" fillId="0" borderId="0" xfId="2" applyBorder="1" applyAlignment="1">
      <alignment horizontal="left" vertical="center" wrapText="1"/>
    </xf>
    <xf numFmtId="0" fontId="1" fillId="0" borderId="0" xfId="2" applyBorder="1" applyAlignment="1">
      <alignment horizontal="left" vertical="center" wrapText="1"/>
    </xf>
    <xf numFmtId="38" fontId="1" fillId="0" borderId="1" xfId="1" applyFont="1" applyFill="1" applyBorder="1" applyAlignment="1">
      <alignment vertical="center" shrinkToFit="1"/>
    </xf>
    <xf numFmtId="38" fontId="1" fillId="2" borderId="1" xfId="1" applyFont="1" applyFill="1" applyBorder="1" applyAlignment="1">
      <alignment vertical="center" shrinkToFit="1"/>
    </xf>
    <xf numFmtId="38" fontId="1" fillId="6" borderId="1" xfId="1" applyFont="1" applyFill="1" applyBorder="1" applyAlignment="1">
      <alignment vertical="center" shrinkToFit="1"/>
    </xf>
    <xf numFmtId="38" fontId="1" fillId="3" borderId="1" xfId="1" applyFont="1" applyFill="1" applyBorder="1" applyAlignment="1">
      <alignment vertical="center" shrinkToFit="1"/>
    </xf>
    <xf numFmtId="38" fontId="1" fillId="0" borderId="1" xfId="1" applyFont="1" applyBorder="1" applyAlignment="1">
      <alignment vertical="center" shrinkToFit="1"/>
    </xf>
    <xf numFmtId="38" fontId="1" fillId="4" borderId="1" xfId="1" applyFont="1" applyFill="1" applyBorder="1" applyAlignment="1">
      <alignment vertical="center" shrinkToFit="1"/>
    </xf>
    <xf numFmtId="38" fontId="1" fillId="5" borderId="1" xfId="1" applyFont="1" applyFill="1" applyBorder="1" applyAlignment="1">
      <alignment vertical="center" shrinkToFit="1"/>
    </xf>
    <xf numFmtId="56" fontId="6" fillId="0" borderId="1" xfId="5" applyNumberFormat="1" applyFont="1" applyFill="1" applyBorder="1" applyAlignment="1">
      <alignment horizontal="center" vertical="center" shrinkToFit="1"/>
    </xf>
    <xf numFmtId="0" fontId="6" fillId="0" borderId="1" xfId="5" applyFont="1" applyFill="1" applyBorder="1" applyAlignment="1">
      <alignment vertical="center" shrinkToFit="1"/>
    </xf>
    <xf numFmtId="178" fontId="6" fillId="0" borderId="1" xfId="5" applyNumberFormat="1" applyFont="1" applyFill="1" applyBorder="1" applyAlignment="1">
      <alignment horizontal="center"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38" fontId="1" fillId="2" borderId="1" xfId="1" applyFont="1" applyFill="1" applyBorder="1" applyAlignment="1">
      <alignment vertical="center" wrapText="1"/>
    </xf>
    <xf numFmtId="38" fontId="1" fillId="6" borderId="1" xfId="1" applyFont="1" applyFill="1" applyBorder="1" applyAlignment="1">
      <alignment vertical="center" wrapText="1"/>
    </xf>
    <xf numFmtId="38" fontId="1" fillId="3" borderId="1" xfId="1" applyFont="1" applyFill="1" applyBorder="1" applyAlignment="1">
      <alignment vertical="center" wrapText="1"/>
    </xf>
    <xf numFmtId="0" fontId="1" fillId="4" borderId="1" xfId="2" applyFont="1" applyFill="1" applyBorder="1" applyAlignment="1">
      <alignment vertical="center" wrapText="1"/>
    </xf>
    <xf numFmtId="38" fontId="1" fillId="4" borderId="1" xfId="1" applyFont="1" applyFill="1" applyBorder="1" applyAlignment="1">
      <alignment vertical="center" wrapText="1"/>
    </xf>
    <xf numFmtId="0" fontId="1" fillId="0" borderId="1" xfId="2" applyBorder="1" applyAlignment="1">
      <alignment vertical="center" wrapText="1"/>
    </xf>
    <xf numFmtId="38" fontId="1" fillId="0" borderId="1" xfId="1" applyFont="1" applyBorder="1" applyAlignment="1">
      <alignment vertical="center" wrapText="1"/>
    </xf>
    <xf numFmtId="0" fontId="1" fillId="4" borderId="1" xfId="2" applyFill="1" applyBorder="1" applyAlignment="1">
      <alignment vertical="center" wrapText="1"/>
    </xf>
    <xf numFmtId="0" fontId="1" fillId="0" borderId="1" xfId="2" applyFill="1" applyBorder="1" applyAlignment="1">
      <alignment vertical="center" wrapText="1"/>
    </xf>
    <xf numFmtId="0" fontId="1" fillId="5" borderId="1" xfId="2" applyFont="1" applyFill="1" applyBorder="1" applyAlignment="1">
      <alignment vertical="center" wrapText="1"/>
    </xf>
    <xf numFmtId="38" fontId="1" fillId="5" borderId="1" xfId="1" applyFont="1" applyFill="1" applyBorder="1" applyAlignment="1">
      <alignment vertical="center" wrapText="1"/>
    </xf>
    <xf numFmtId="0" fontId="1" fillId="2" borderId="1" xfId="2" applyFill="1" applyBorder="1" applyAlignment="1">
      <alignment vertical="center" wrapText="1"/>
    </xf>
    <xf numFmtId="0" fontId="1" fillId="6" borderId="1" xfId="2" applyFill="1" applyBorder="1" applyAlignment="1">
      <alignment vertical="center" wrapText="1"/>
    </xf>
    <xf numFmtId="0" fontId="1" fillId="3" borderId="1" xfId="2" applyFill="1" applyBorder="1" applyAlignment="1">
      <alignment vertical="center" wrapText="1"/>
    </xf>
    <xf numFmtId="0" fontId="1" fillId="5" borderId="1" xfId="2" applyFill="1" applyBorder="1" applyAlignment="1">
      <alignment vertical="center" wrapText="1"/>
    </xf>
    <xf numFmtId="38" fontId="47" fillId="0" borderId="0" xfId="1" applyFont="1" applyAlignment="1">
      <alignment vertical="center"/>
    </xf>
    <xf numFmtId="0" fontId="1" fillId="61" borderId="1" xfId="2" applyFont="1" applyFill="1" applyBorder="1">
      <alignment vertical="center"/>
    </xf>
    <xf numFmtId="38" fontId="1" fillId="61" borderId="1" xfId="1" applyFont="1" applyFill="1" applyBorder="1" applyAlignment="1">
      <alignment vertical="center"/>
    </xf>
    <xf numFmtId="176" fontId="1" fillId="61" borderId="1" xfId="2" applyNumberFormat="1" applyFont="1" applyFill="1" applyBorder="1" applyAlignment="1">
      <alignment vertical="center" shrinkToFit="1"/>
    </xf>
    <xf numFmtId="0" fontId="1" fillId="61" borderId="1" xfId="2" applyFont="1" applyFill="1" applyBorder="1" applyAlignment="1">
      <alignment vertical="center" shrinkToFit="1"/>
    </xf>
    <xf numFmtId="38" fontId="9" fillId="0" borderId="1" xfId="6" applyFont="1" applyFill="1" applyBorder="1" applyAlignment="1">
      <alignment horizontal="right" vertical="center" shrinkToFit="1"/>
    </xf>
    <xf numFmtId="38" fontId="6" fillId="0" borderId="1" xfId="6" applyFont="1" applyFill="1" applyBorder="1" applyAlignment="1">
      <alignment horizontal="right" vertical="center" shrinkToFit="1"/>
    </xf>
    <xf numFmtId="176" fontId="1" fillId="0" borderId="1" xfId="2"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6" borderId="1" xfId="2" applyNumberFormat="1" applyFill="1" applyBorder="1" applyAlignment="1">
      <alignment horizontal="right" vertical="center"/>
    </xf>
    <xf numFmtId="176" fontId="1" fillId="3" borderId="1" xfId="2" applyNumberFormat="1" applyFill="1" applyBorder="1" applyAlignment="1">
      <alignment horizontal="right" vertical="center"/>
    </xf>
    <xf numFmtId="176" fontId="1" fillId="0" borderId="1" xfId="2" applyNumberFormat="1" applyBorder="1" applyAlignment="1">
      <alignment horizontal="right" vertical="center"/>
    </xf>
    <xf numFmtId="176" fontId="1" fillId="4" borderId="1" xfId="2" applyNumberFormat="1" applyFill="1" applyBorder="1" applyAlignment="1">
      <alignment horizontal="right" vertical="center"/>
    </xf>
    <xf numFmtId="0" fontId="48" fillId="0" borderId="0" xfId="3" applyFont="1"/>
    <xf numFmtId="0" fontId="6" fillId="0" borderId="1" xfId="3" applyFont="1" applyBorder="1" applyAlignment="1">
      <alignment vertical="center"/>
    </xf>
    <xf numFmtId="0" fontId="6" fillId="0" borderId="13" xfId="3" applyFont="1" applyBorder="1" applyAlignment="1">
      <alignment vertical="center"/>
    </xf>
    <xf numFmtId="0" fontId="6" fillId="0" borderId="0" xfId="3" applyFont="1" applyBorder="1" applyAlignment="1">
      <alignment vertical="center"/>
    </xf>
    <xf numFmtId="0" fontId="49" fillId="38" borderId="1" xfId="3" applyFont="1" applyFill="1" applyBorder="1" applyAlignment="1">
      <alignment horizontal="center" vertical="center" wrapText="1"/>
    </xf>
    <xf numFmtId="0" fontId="9" fillId="0" borderId="1" xfId="5" applyFont="1" applyFill="1" applyBorder="1" applyAlignment="1">
      <alignment horizontal="center" vertical="center" wrapText="1" shrinkToFit="1"/>
    </xf>
    <xf numFmtId="0" fontId="0" fillId="0" borderId="1" xfId="0" applyBorder="1">
      <alignment vertical="center"/>
    </xf>
    <xf numFmtId="0" fontId="0" fillId="0" borderId="1" xfId="0" applyNumberFormat="1" applyBorder="1">
      <alignment vertical="center"/>
    </xf>
    <xf numFmtId="17" fontId="0" fillId="0" borderId="1" xfId="0" quotePrefix="1" applyNumberFormat="1" applyBorder="1">
      <alignment vertical="center"/>
    </xf>
    <xf numFmtId="0" fontId="0" fillId="0" borderId="1" xfId="0" quotePrefix="1" applyBorder="1">
      <alignment vertical="center"/>
    </xf>
    <xf numFmtId="56" fontId="1" fillId="6" borderId="1" xfId="7" applyNumberFormat="1" applyFont="1" applyFill="1" applyBorder="1" applyAlignment="1">
      <alignment horizontal="left" vertical="center"/>
    </xf>
    <xf numFmtId="0" fontId="6" fillId="0" borderId="0" xfId="5">
      <alignment vertical="center"/>
    </xf>
    <xf numFmtId="0" fontId="10" fillId="0" borderId="27" xfId="5" applyFont="1" applyBorder="1">
      <alignment vertical="center"/>
    </xf>
    <xf numFmtId="0" fontId="51" fillId="0" borderId="0" xfId="5" applyFont="1" applyBorder="1">
      <alignment vertical="center"/>
    </xf>
    <xf numFmtId="0" fontId="6" fillId="0" borderId="14" xfId="5" applyBorder="1">
      <alignment vertical="center"/>
    </xf>
    <xf numFmtId="0" fontId="6" fillId="0" borderId="15" xfId="5" applyBorder="1">
      <alignment vertical="center"/>
    </xf>
    <xf numFmtId="0" fontId="4" fillId="0" borderId="0" xfId="5" applyFont="1">
      <alignment vertical="center"/>
    </xf>
    <xf numFmtId="0" fontId="53" fillId="0" borderId="0" xfId="5" applyFont="1" applyBorder="1">
      <alignment vertical="center"/>
    </xf>
    <xf numFmtId="0" fontId="6" fillId="0" borderId="16" xfId="5" applyBorder="1">
      <alignment vertical="center"/>
    </xf>
    <xf numFmtId="0" fontId="6" fillId="0" borderId="0" xfId="5" applyFont="1">
      <alignment vertical="center"/>
    </xf>
    <xf numFmtId="0" fontId="6" fillId="0" borderId="14" xfId="5" applyBorder="1" applyAlignment="1">
      <alignment horizontal="center" vertical="center"/>
    </xf>
    <xf numFmtId="0" fontId="6" fillId="0" borderId="16" xfId="5" applyBorder="1" applyAlignment="1">
      <alignment horizontal="center" vertical="center"/>
    </xf>
    <xf numFmtId="0" fontId="6" fillId="0" borderId="11" xfId="5" applyBorder="1">
      <alignment vertical="center"/>
    </xf>
    <xf numFmtId="0" fontId="6" fillId="0" borderId="0" xfId="5" applyAlignment="1">
      <alignment horizontal="right" vertical="center"/>
    </xf>
    <xf numFmtId="179" fontId="6" fillId="0" borderId="1" xfId="5" applyNumberFormat="1" applyBorder="1">
      <alignment vertical="center"/>
    </xf>
    <xf numFmtId="0" fontId="6" fillId="0" borderId="14" xfId="5" applyNumberFormat="1" applyBorder="1">
      <alignment vertical="center"/>
    </xf>
    <xf numFmtId="0" fontId="6" fillId="0" borderId="0" xfId="5" applyAlignment="1">
      <alignment horizontal="center" vertical="center"/>
    </xf>
    <xf numFmtId="0" fontId="6" fillId="0" borderId="11" xfId="5" applyBorder="1" applyAlignment="1">
      <alignment horizontal="center" vertical="center"/>
    </xf>
    <xf numFmtId="0" fontId="6" fillId="0" borderId="12" xfId="5" applyBorder="1" applyAlignment="1">
      <alignment horizontal="center" vertical="center"/>
    </xf>
    <xf numFmtId="0" fontId="6" fillId="0" borderId="26" xfId="5" applyBorder="1" applyAlignment="1">
      <alignment horizontal="center" vertical="center"/>
    </xf>
    <xf numFmtId="0" fontId="6" fillId="0" borderId="28" xfId="5" applyBorder="1" applyAlignment="1">
      <alignment horizontal="center" vertical="center"/>
    </xf>
    <xf numFmtId="0" fontId="6" fillId="0" borderId="30" xfId="5" applyBorder="1" applyAlignment="1">
      <alignment horizontal="center" vertical="center"/>
    </xf>
    <xf numFmtId="0" fontId="6" fillId="0" borderId="13" xfId="5" applyBorder="1" applyAlignment="1">
      <alignment horizontal="center" vertical="center"/>
    </xf>
    <xf numFmtId="0" fontId="6" fillId="0" borderId="33" xfId="5" applyBorder="1" applyAlignment="1">
      <alignment horizontal="center" vertical="center"/>
    </xf>
    <xf numFmtId="0" fontId="6" fillId="0" borderId="0" xfId="5" applyBorder="1" applyAlignment="1">
      <alignment horizontal="center" vertical="center"/>
    </xf>
    <xf numFmtId="0" fontId="6" fillId="0" borderId="29" xfId="5" applyBorder="1" applyAlignment="1">
      <alignment horizontal="center" vertical="center"/>
    </xf>
    <xf numFmtId="0" fontId="6" fillId="0" borderId="26" xfId="5" applyFill="1" applyBorder="1" applyAlignment="1">
      <alignment horizontal="center" vertical="center"/>
    </xf>
    <xf numFmtId="0" fontId="6" fillId="0" borderId="26" xfId="5" applyBorder="1">
      <alignment vertical="center"/>
    </xf>
    <xf numFmtId="0" fontId="6" fillId="0" borderId="29" xfId="5" applyBorder="1">
      <alignment vertical="center"/>
    </xf>
    <xf numFmtId="0" fontId="6" fillId="0" borderId="28" xfId="5" applyBorder="1">
      <alignment vertical="center"/>
    </xf>
    <xf numFmtId="0" fontId="6" fillId="0" borderId="30" xfId="5" applyBorder="1">
      <alignment vertical="center"/>
    </xf>
    <xf numFmtId="0" fontId="6" fillId="0" borderId="13" xfId="5" applyBorder="1">
      <alignment vertical="center"/>
    </xf>
    <xf numFmtId="0" fontId="6" fillId="0" borderId="0" xfId="5" applyBorder="1">
      <alignment vertical="center"/>
    </xf>
    <xf numFmtId="0" fontId="6" fillId="0" borderId="33" xfId="5" applyBorder="1">
      <alignment vertical="center"/>
    </xf>
    <xf numFmtId="0" fontId="6" fillId="0" borderId="13" xfId="5" applyFont="1" applyBorder="1">
      <alignment vertical="center"/>
    </xf>
    <xf numFmtId="0" fontId="6" fillId="0" borderId="0" xfId="5" applyBorder="1" applyAlignment="1">
      <alignment vertical="center"/>
    </xf>
    <xf numFmtId="0" fontId="54" fillId="0" borderId="33" xfId="5" applyFont="1" applyBorder="1" applyAlignment="1">
      <alignment vertical="center"/>
    </xf>
    <xf numFmtId="0" fontId="54" fillId="0" borderId="33" xfId="5" applyFont="1" applyBorder="1">
      <alignment vertical="center"/>
    </xf>
    <xf numFmtId="0" fontId="6" fillId="0" borderId="13" xfId="5" applyBorder="1" applyAlignment="1">
      <alignment vertical="center"/>
    </xf>
    <xf numFmtId="0" fontId="6" fillId="0" borderId="0" xfId="5" applyBorder="1" applyAlignment="1">
      <alignment horizontal="right" vertical="center"/>
    </xf>
    <xf numFmtId="0" fontId="6" fillId="0" borderId="0" xfId="5" applyFill="1" applyBorder="1">
      <alignment vertical="center"/>
    </xf>
    <xf numFmtId="0" fontId="6" fillId="0" borderId="33" xfId="5" applyBorder="1" applyAlignment="1">
      <alignment horizontal="right" vertical="center"/>
    </xf>
    <xf numFmtId="0" fontId="6" fillId="0" borderId="27" xfId="5" applyBorder="1">
      <alignment vertical="center"/>
    </xf>
    <xf numFmtId="0" fontId="6" fillId="0" borderId="33" xfId="5" applyBorder="1" applyAlignment="1">
      <alignment vertical="center"/>
    </xf>
    <xf numFmtId="0" fontId="6" fillId="0" borderId="31" xfId="5" applyBorder="1">
      <alignment vertical="center"/>
    </xf>
    <xf numFmtId="0" fontId="6" fillId="0" borderId="32" xfId="5" applyBorder="1">
      <alignment vertical="center"/>
    </xf>
    <xf numFmtId="0" fontId="6" fillId="0" borderId="27" xfId="5" applyBorder="1" applyAlignment="1">
      <alignment horizontal="right" vertical="center"/>
    </xf>
    <xf numFmtId="0" fontId="1" fillId="0" borderId="0" xfId="5" applyFont="1">
      <alignment vertical="center"/>
    </xf>
    <xf numFmtId="0" fontId="1" fillId="0" borderId="13" xfId="2" applyBorder="1" applyAlignment="1">
      <alignment horizontal="left" vertical="center"/>
    </xf>
    <xf numFmtId="0" fontId="1" fillId="0" borderId="0" xfId="2" applyBorder="1" applyAlignment="1">
      <alignment horizontal="left" vertical="center" wrapText="1"/>
    </xf>
    <xf numFmtId="0" fontId="6" fillId="0" borderId="11" xfId="5" applyBorder="1" applyAlignment="1">
      <alignment horizontal="center" vertical="center"/>
    </xf>
    <xf numFmtId="0" fontId="6" fillId="0" borderId="12" xfId="5" applyBorder="1" applyAlignment="1">
      <alignment horizontal="center" vertical="center"/>
    </xf>
    <xf numFmtId="0" fontId="6" fillId="0" borderId="28" xfId="5" applyBorder="1" applyAlignment="1">
      <alignment horizontal="center" vertical="center"/>
    </xf>
    <xf numFmtId="0" fontId="6" fillId="0" borderId="30" xfId="5" applyBorder="1" applyAlignment="1">
      <alignment horizontal="center" vertical="center"/>
    </xf>
    <xf numFmtId="0" fontId="6" fillId="0" borderId="26" xfId="5" applyBorder="1" applyAlignment="1">
      <alignment horizontal="center" vertical="center"/>
    </xf>
    <xf numFmtId="56" fontId="6" fillId="0" borderId="1" xfId="5" applyNumberFormat="1" applyFill="1" applyBorder="1" applyAlignment="1">
      <alignment horizontal="center" vertical="center" shrinkToFit="1"/>
    </xf>
    <xf numFmtId="0" fontId="6" fillId="0" borderId="1" xfId="5" applyFill="1" applyBorder="1" applyAlignment="1">
      <alignment horizontal="center" vertical="center" shrinkToFit="1"/>
    </xf>
    <xf numFmtId="0" fontId="1" fillId="6" borderId="1" xfId="7" applyFill="1" applyBorder="1" applyAlignment="1">
      <alignment vertical="center" shrinkToFit="1"/>
    </xf>
    <xf numFmtId="0" fontId="1" fillId="6" borderId="1" xfId="7" applyFill="1" applyBorder="1" applyAlignment="1">
      <alignment horizontal="center" vertical="center" shrinkToFit="1"/>
    </xf>
    <xf numFmtId="177" fontId="9" fillId="0" borderId="1" xfId="6" applyNumberFormat="1" applyFont="1" applyFill="1" applyBorder="1" applyAlignment="1">
      <alignment horizontal="right" vertical="center" shrinkToFit="1"/>
    </xf>
    <xf numFmtId="38" fontId="6" fillId="62" borderId="1" xfId="6" applyFont="1" applyFill="1" applyBorder="1" applyAlignment="1">
      <alignment vertical="center" shrinkToFit="1"/>
    </xf>
    <xf numFmtId="38" fontId="9" fillId="62" borderId="1" xfId="6" applyFont="1" applyFill="1" applyBorder="1" applyAlignment="1">
      <alignment vertical="center" shrinkToFit="1"/>
    </xf>
    <xf numFmtId="0" fontId="9" fillId="62" borderId="1" xfId="7" applyFont="1" applyFill="1" applyBorder="1" applyAlignment="1">
      <alignment horizontal="center" vertical="center" shrinkToFit="1"/>
    </xf>
    <xf numFmtId="0" fontId="1" fillId="62" borderId="1" xfId="7" applyFill="1" applyBorder="1" applyAlignment="1">
      <alignment vertical="center" shrinkToFit="1"/>
    </xf>
    <xf numFmtId="177" fontId="9" fillId="62" borderId="1" xfId="6" applyNumberFormat="1" applyFont="1" applyFill="1" applyBorder="1" applyAlignment="1">
      <alignment vertical="center" shrinkToFit="1"/>
    </xf>
    <xf numFmtId="0" fontId="1" fillId="62" borderId="1" xfId="7" applyFill="1" applyBorder="1" applyAlignment="1">
      <alignment horizontal="center" vertical="center" shrinkToFit="1"/>
    </xf>
    <xf numFmtId="56" fontId="1" fillId="62" borderId="1" xfId="7" applyNumberFormat="1" applyFill="1" applyBorder="1" applyAlignment="1">
      <alignment vertical="center" shrinkToFit="1"/>
    </xf>
    <xf numFmtId="38" fontId="1" fillId="61" borderId="1" xfId="1" applyFont="1" applyFill="1" applyBorder="1" applyAlignment="1">
      <alignment vertical="center" wrapText="1"/>
    </xf>
    <xf numFmtId="0" fontId="55" fillId="0" borderId="0" xfId="3" applyFont="1"/>
    <xf numFmtId="38" fontId="6" fillId="0" borderId="1" xfId="1" applyFont="1" applyFill="1" applyBorder="1" applyAlignment="1">
      <alignment horizontal="right" vertical="center" shrinkToFit="1"/>
    </xf>
    <xf numFmtId="38" fontId="6" fillId="6" borderId="1" xfId="1" applyFont="1" applyFill="1" applyBorder="1" applyAlignment="1">
      <alignment horizontal="right" vertical="center" shrinkToFit="1"/>
    </xf>
    <xf numFmtId="38" fontId="6" fillId="62" borderId="1" xfId="1" applyFont="1" applyFill="1" applyBorder="1" applyAlignment="1">
      <alignment horizontal="right" vertical="center" shrinkToFit="1"/>
    </xf>
    <xf numFmtId="180" fontId="1" fillId="3" borderId="1" xfId="2" applyNumberFormat="1" applyFont="1" applyFill="1" applyBorder="1" applyAlignment="1">
      <alignment horizontal="left" vertical="center" wrapText="1"/>
    </xf>
    <xf numFmtId="181" fontId="1" fillId="2" borderId="1" xfId="2" applyNumberFormat="1" applyFont="1" applyFill="1" applyBorder="1" applyAlignment="1">
      <alignment horizontal="left" vertical="center" wrapText="1"/>
    </xf>
    <xf numFmtId="176" fontId="0" fillId="0" borderId="1" xfId="2" applyNumberFormat="1" applyFont="1" applyFill="1" applyBorder="1" applyAlignment="1">
      <alignment horizontal="right" vertical="center"/>
    </xf>
    <xf numFmtId="38" fontId="8" fillId="38" borderId="11" xfId="4" applyFont="1" applyFill="1" applyBorder="1" applyAlignment="1">
      <alignment horizontal="center" vertical="center" wrapText="1"/>
    </xf>
    <xf numFmtId="40" fontId="9" fillId="0" borderId="11" xfId="6" applyNumberFormat="1" applyFont="1" applyFill="1" applyBorder="1" applyAlignment="1">
      <alignment vertical="center" shrinkToFit="1"/>
    </xf>
    <xf numFmtId="38" fontId="9" fillId="0" borderId="11" xfId="6" applyFont="1" applyFill="1" applyBorder="1" applyAlignment="1">
      <alignment horizontal="right" vertical="center" shrinkToFit="1"/>
    </xf>
    <xf numFmtId="38" fontId="8" fillId="38" borderId="12" xfId="4" applyFont="1" applyFill="1" applyBorder="1" applyAlignment="1">
      <alignment horizontal="center" vertical="center" wrapText="1"/>
    </xf>
    <xf numFmtId="38" fontId="6" fillId="6" borderId="12" xfId="6" applyFont="1" applyFill="1" applyBorder="1" applyAlignment="1">
      <alignment vertical="center" shrinkToFit="1"/>
    </xf>
    <xf numFmtId="38" fontId="8" fillId="38" borderId="34" xfId="4" applyFont="1" applyFill="1" applyBorder="1" applyAlignment="1">
      <alignment horizontal="center" vertical="center" wrapText="1"/>
    </xf>
    <xf numFmtId="38" fontId="6" fillId="6" borderId="35" xfId="6" applyFont="1" applyFill="1" applyBorder="1" applyAlignment="1">
      <alignment vertical="center" shrinkToFit="1"/>
    </xf>
    <xf numFmtId="38" fontId="6" fillId="6" borderId="36" xfId="6" applyFont="1" applyFill="1" applyBorder="1" applyAlignment="1">
      <alignment vertical="center" shrinkToFit="1"/>
    </xf>
    <xf numFmtId="38" fontId="1" fillId="2" borderId="1" xfId="1" applyFont="1" applyFill="1" applyBorder="1" applyAlignment="1">
      <alignment horizontal="right" vertical="center" shrinkToFit="1"/>
    </xf>
    <xf numFmtId="38" fontId="1" fillId="0" borderId="1" xfId="1" applyFill="1" applyBorder="1" applyAlignment="1">
      <alignment vertical="center"/>
    </xf>
    <xf numFmtId="38" fontId="1" fillId="0" borderId="0" xfId="1" applyFill="1" applyAlignment="1">
      <alignment vertical="center"/>
    </xf>
    <xf numFmtId="38" fontId="1" fillId="0" borderId="0" xfId="1" applyAlignment="1">
      <alignment vertical="center"/>
    </xf>
    <xf numFmtId="38" fontId="1" fillId="63" borderId="28" xfId="1" applyFont="1" applyFill="1" applyBorder="1" applyAlignment="1">
      <alignment vertical="center" shrinkToFit="1"/>
    </xf>
    <xf numFmtId="38" fontId="1" fillId="63" borderId="29" xfId="1" applyFill="1" applyBorder="1" applyAlignment="1">
      <alignment vertical="center"/>
    </xf>
    <xf numFmtId="38" fontId="1" fillId="63" borderId="13" xfId="1" applyFont="1" applyFill="1" applyBorder="1" applyAlignment="1">
      <alignment vertical="center" shrinkToFit="1"/>
    </xf>
    <xf numFmtId="38" fontId="1" fillId="63" borderId="0" xfId="1" applyFill="1" applyBorder="1" applyAlignment="1">
      <alignment vertical="center"/>
    </xf>
    <xf numFmtId="38" fontId="1" fillId="63" borderId="31" xfId="1" applyFont="1" applyFill="1" applyBorder="1" applyAlignment="1">
      <alignment vertical="center" shrinkToFit="1"/>
    </xf>
    <xf numFmtId="38" fontId="1" fillId="63" borderId="27" xfId="1" applyFill="1" applyBorder="1" applyAlignment="1">
      <alignment vertical="center"/>
    </xf>
    <xf numFmtId="38" fontId="1" fillId="63" borderId="11" xfId="1" applyFont="1" applyFill="1" applyBorder="1" applyAlignment="1">
      <alignment vertical="center" shrinkToFit="1"/>
    </xf>
    <xf numFmtId="38" fontId="1" fillId="63" borderId="28" xfId="1" applyFill="1" applyBorder="1" applyAlignment="1">
      <alignment vertical="center"/>
    </xf>
    <xf numFmtId="38" fontId="1" fillId="0" borderId="0" xfId="2" applyNumberFormat="1" applyFill="1">
      <alignment vertical="center"/>
    </xf>
    <xf numFmtId="38" fontId="1" fillId="63" borderId="13" xfId="1" applyFill="1" applyBorder="1" applyAlignment="1">
      <alignment vertical="center"/>
    </xf>
    <xf numFmtId="0" fontId="1" fillId="0" borderId="0" xfId="2" applyAlignment="1">
      <alignment vertical="center" wrapText="1"/>
    </xf>
    <xf numFmtId="0" fontId="0" fillId="0" borderId="0" xfId="0" applyAlignment="1">
      <alignment vertical="center" wrapText="1"/>
    </xf>
    <xf numFmtId="0" fontId="57" fillId="0" borderId="0" xfId="3" applyFont="1"/>
    <xf numFmtId="38" fontId="1" fillId="64" borderId="1" xfId="1" applyFont="1" applyFill="1" applyBorder="1" applyAlignment="1">
      <alignment vertical="center" shrinkToFit="1"/>
    </xf>
    <xf numFmtId="0" fontId="1" fillId="64" borderId="1" xfId="2" applyFill="1" applyBorder="1" applyAlignment="1">
      <alignment vertical="center" wrapText="1"/>
    </xf>
    <xf numFmtId="176" fontId="1" fillId="65" borderId="1" xfId="2" applyNumberFormat="1" applyFill="1" applyBorder="1" applyAlignment="1">
      <alignment horizontal="right" vertical="center"/>
    </xf>
    <xf numFmtId="181" fontId="1" fillId="65" borderId="1" xfId="2" applyNumberFormat="1" applyFont="1" applyFill="1" applyBorder="1" applyAlignment="1">
      <alignment horizontal="left" vertical="center" wrapText="1"/>
    </xf>
    <xf numFmtId="38" fontId="1" fillId="65" borderId="1" xfId="1" applyFont="1" applyFill="1" applyBorder="1" applyAlignment="1">
      <alignment vertical="center" wrapText="1"/>
    </xf>
    <xf numFmtId="38" fontId="1" fillId="65" borderId="1" xfId="1" applyFont="1" applyFill="1" applyBorder="1" applyAlignment="1">
      <alignment vertical="center" shrinkToFit="1"/>
    </xf>
    <xf numFmtId="0" fontId="1" fillId="65" borderId="1" xfId="2" applyFill="1" applyBorder="1" applyAlignment="1">
      <alignment vertical="center" wrapText="1"/>
    </xf>
    <xf numFmtId="0" fontId="1" fillId="65" borderId="1" xfId="2" applyFill="1" applyBorder="1">
      <alignment vertical="center"/>
    </xf>
    <xf numFmtId="176" fontId="1" fillId="0" borderId="0" xfId="2" applyNumberFormat="1" applyAlignment="1">
      <alignment vertical="center"/>
    </xf>
    <xf numFmtId="38" fontId="1" fillId="66" borderId="1" xfId="1" applyFont="1" applyFill="1" applyBorder="1" applyAlignment="1">
      <alignment vertical="center" shrinkToFit="1"/>
    </xf>
    <xf numFmtId="38" fontId="1" fillId="66" borderId="1" xfId="1" applyFill="1" applyBorder="1" applyAlignment="1">
      <alignment vertical="center"/>
    </xf>
    <xf numFmtId="0" fontId="59" fillId="0" borderId="0" xfId="2" applyFont="1" applyFill="1">
      <alignment vertical="center"/>
    </xf>
    <xf numFmtId="38" fontId="1" fillId="66" borderId="1" xfId="1" applyFont="1" applyFill="1" applyBorder="1" applyAlignment="1">
      <alignment vertical="center"/>
    </xf>
    <xf numFmtId="38" fontId="1" fillId="63" borderId="13" xfId="1" applyFill="1" applyBorder="1" applyAlignment="1"/>
    <xf numFmtId="38" fontId="1" fillId="61" borderId="1" xfId="1" applyFont="1" applyFill="1" applyBorder="1" applyAlignment="1">
      <alignment wrapText="1"/>
    </xf>
    <xf numFmtId="0" fontId="1" fillId="0" borderId="1" xfId="2" applyBorder="1" applyAlignment="1"/>
    <xf numFmtId="0" fontId="1" fillId="0" borderId="0" xfId="2" applyFill="1" applyAlignment="1">
      <alignment horizontal="left" vertical="center" indent="3"/>
    </xf>
    <xf numFmtId="0" fontId="61" fillId="0" borderId="13" xfId="2" applyFont="1" applyBorder="1" applyAlignment="1">
      <alignment horizontal="left" vertical="center"/>
    </xf>
    <xf numFmtId="38" fontId="61" fillId="61" borderId="1" xfId="1" applyFont="1" applyFill="1" applyBorder="1" applyAlignment="1">
      <alignment shrinkToFit="1"/>
    </xf>
    <xf numFmtId="38" fontId="61" fillId="61" borderId="1" xfId="1" applyFont="1" applyFill="1" applyBorder="1" applyAlignment="1"/>
    <xf numFmtId="0" fontId="1" fillId="0" borderId="0" xfId="2" applyAlignment="1">
      <alignment horizontal="left" vertical="center" indent="2"/>
    </xf>
    <xf numFmtId="38" fontId="60" fillId="67" borderId="1" xfId="1" applyFont="1" applyFill="1" applyBorder="1" applyAlignment="1">
      <alignment horizontal="left" vertical="center" wrapText="1"/>
    </xf>
    <xf numFmtId="0" fontId="1" fillId="66" borderId="1" xfId="2" applyFill="1" applyBorder="1" applyAlignment="1">
      <alignment vertical="center"/>
    </xf>
    <xf numFmtId="0" fontId="5" fillId="66" borderId="11" xfId="2" applyFont="1" applyFill="1" applyBorder="1" applyAlignment="1">
      <alignment horizontal="center" vertical="center"/>
    </xf>
    <xf numFmtId="0" fontId="5" fillId="66" borderId="12" xfId="2" applyFont="1" applyFill="1" applyBorder="1" applyAlignment="1">
      <alignment horizontal="center" vertical="center"/>
    </xf>
    <xf numFmtId="0" fontId="1" fillId="0" borderId="11" xfId="2" applyFont="1" applyBorder="1" applyAlignment="1">
      <alignment horizontal="left" vertical="center" indent="1"/>
    </xf>
    <xf numFmtId="0" fontId="1" fillId="0" borderId="12" xfId="2" applyFont="1" applyBorder="1" applyAlignment="1">
      <alignment horizontal="left" vertical="center" indent="1"/>
    </xf>
    <xf numFmtId="0" fontId="1" fillId="0" borderId="1" xfId="2" applyFont="1" applyBorder="1" applyAlignment="1">
      <alignment horizontal="left" vertical="center" indent="1"/>
    </xf>
    <xf numFmtId="0" fontId="1" fillId="0" borderId="1" xfId="2" applyBorder="1" applyAlignment="1">
      <alignment horizontal="left" vertical="center" indent="1"/>
    </xf>
    <xf numFmtId="0" fontId="1" fillId="2" borderId="1" xfId="2" applyFill="1" applyBorder="1" applyAlignment="1">
      <alignment vertical="center"/>
    </xf>
    <xf numFmtId="0" fontId="5" fillId="2" borderId="11" xfId="2" applyFont="1" applyFill="1" applyBorder="1" applyAlignment="1">
      <alignment horizontal="center" vertical="center"/>
    </xf>
    <xf numFmtId="0" fontId="5" fillId="2" borderId="12" xfId="2" applyFont="1" applyFill="1" applyBorder="1" applyAlignment="1">
      <alignment horizontal="center" vertical="center"/>
    </xf>
    <xf numFmtId="38" fontId="1" fillId="0" borderId="1" xfId="1" applyFont="1" applyBorder="1" applyAlignment="1">
      <alignment horizontal="center" vertical="center"/>
    </xf>
    <xf numFmtId="0" fontId="56" fillId="0" borderId="0" xfId="2" applyFont="1" applyAlignment="1">
      <alignment vertical="center" shrinkToFit="1"/>
    </xf>
    <xf numFmtId="0" fontId="1" fillId="5" borderId="1" xfId="2" applyFont="1" applyFill="1" applyBorder="1" applyAlignment="1">
      <alignment vertical="center" wrapText="1"/>
    </xf>
    <xf numFmtId="0" fontId="1" fillId="5" borderId="1" xfId="2" applyFill="1" applyBorder="1" applyAlignment="1">
      <alignment vertical="center"/>
    </xf>
    <xf numFmtId="0" fontId="1" fillId="66" borderId="11" xfId="2" applyFont="1" applyFill="1" applyBorder="1" applyAlignment="1">
      <alignment vertical="center" wrapText="1"/>
    </xf>
    <xf numFmtId="0" fontId="1" fillId="66" borderId="26" xfId="2" applyFont="1" applyFill="1" applyBorder="1" applyAlignment="1">
      <alignment vertical="center" wrapText="1"/>
    </xf>
    <xf numFmtId="0" fontId="1" fillId="66" borderId="12" xfId="2" applyFont="1" applyFill="1" applyBorder="1" applyAlignment="1">
      <alignment vertical="center" wrapText="1"/>
    </xf>
    <xf numFmtId="0" fontId="1" fillId="6" borderId="11" xfId="2" applyFont="1" applyFill="1" applyBorder="1" applyAlignment="1">
      <alignment vertical="center" wrapText="1"/>
    </xf>
    <xf numFmtId="0" fontId="1" fillId="6" borderId="26" xfId="2" applyFont="1" applyFill="1" applyBorder="1" applyAlignment="1">
      <alignment vertical="center" wrapText="1"/>
    </xf>
    <xf numFmtId="0" fontId="1" fillId="6" borderId="12" xfId="2" applyFont="1" applyFill="1" applyBorder="1" applyAlignment="1">
      <alignment vertical="center" wrapText="1"/>
    </xf>
    <xf numFmtId="0" fontId="6" fillId="0" borderId="11" xfId="3" applyFont="1" applyBorder="1" applyAlignment="1">
      <alignment vertical="center" wrapText="1"/>
    </xf>
    <xf numFmtId="0" fontId="6" fillId="0" borderId="26" xfId="3" applyFont="1" applyBorder="1" applyAlignment="1">
      <alignment vertical="center" wrapText="1"/>
    </xf>
    <xf numFmtId="0" fontId="6" fillId="0" borderId="12" xfId="3" applyFont="1" applyBorder="1" applyAlignment="1">
      <alignment vertical="center" wrapText="1"/>
    </xf>
    <xf numFmtId="0" fontId="6" fillId="0" borderId="1" xfId="5" applyBorder="1" applyAlignment="1">
      <alignment horizontal="center" vertical="center"/>
    </xf>
    <xf numFmtId="0" fontId="6" fillId="0" borderId="11" xfId="5" applyBorder="1" applyAlignment="1">
      <alignment vertical="center" shrinkToFit="1"/>
    </xf>
    <xf numFmtId="0" fontId="6" fillId="0" borderId="26" xfId="5" applyBorder="1" applyAlignment="1">
      <alignment vertical="center" shrinkToFit="1"/>
    </xf>
    <xf numFmtId="0" fontId="6" fillId="0" borderId="12" xfId="5" applyBorder="1" applyAlignment="1">
      <alignment vertical="center" shrinkToFit="1"/>
    </xf>
    <xf numFmtId="0" fontId="6" fillId="0" borderId="11" xfId="5" applyBorder="1" applyAlignment="1">
      <alignment horizontal="center" vertical="center"/>
    </xf>
    <xf numFmtId="0" fontId="6" fillId="0" borderId="26" xfId="5" applyBorder="1" applyAlignment="1">
      <alignment horizontal="center" vertical="center"/>
    </xf>
    <xf numFmtId="0" fontId="6" fillId="0" borderId="12" xfId="5" applyBorder="1" applyAlignment="1">
      <alignment horizontal="center" vertical="center"/>
    </xf>
    <xf numFmtId="0" fontId="6" fillId="0" borderId="31" xfId="5" applyBorder="1" applyAlignment="1">
      <alignment horizontal="center" vertical="center"/>
    </xf>
    <xf numFmtId="0" fontId="6" fillId="0" borderId="27" xfId="5" applyBorder="1" applyAlignment="1">
      <alignment horizontal="center" vertical="center"/>
    </xf>
    <xf numFmtId="0" fontId="6" fillId="0" borderId="32" xfId="5" applyBorder="1" applyAlignment="1">
      <alignment horizontal="center" vertical="center"/>
    </xf>
    <xf numFmtId="0" fontId="50" fillId="0" borderId="0" xfId="5" applyFont="1" applyAlignment="1">
      <alignment horizontal="center" vertical="center"/>
    </xf>
    <xf numFmtId="0" fontId="10" fillId="0" borderId="27" xfId="5" applyFont="1" applyBorder="1" applyAlignment="1">
      <alignment vertical="center" shrinkToFit="1"/>
    </xf>
    <xf numFmtId="0" fontId="6" fillId="0" borderId="28" xfId="5" applyBorder="1" applyAlignment="1">
      <alignment horizontal="center" vertical="center"/>
    </xf>
    <xf numFmtId="0" fontId="6" fillId="0" borderId="29" xfId="5" applyBorder="1" applyAlignment="1">
      <alignment horizontal="center" vertical="center"/>
    </xf>
    <xf numFmtId="0" fontId="6" fillId="0" borderId="30" xfId="5" applyBorder="1" applyAlignment="1">
      <alignment horizontal="center" vertical="center"/>
    </xf>
    <xf numFmtId="0" fontId="6" fillId="0" borderId="14" xfId="5" applyBorder="1" applyAlignment="1">
      <alignment horizontal="center" vertical="center"/>
    </xf>
    <xf numFmtId="0" fontId="6" fillId="0" borderId="16" xfId="5" applyBorder="1" applyAlignment="1">
      <alignment horizontal="center" vertical="center"/>
    </xf>
    <xf numFmtId="0" fontId="6" fillId="0" borderId="28" xfId="5" applyBorder="1" applyAlignment="1">
      <alignment horizontal="center" vertical="center" wrapText="1"/>
    </xf>
    <xf numFmtId="0" fontId="6" fillId="0" borderId="11" xfId="5" applyFont="1" applyBorder="1" applyAlignment="1">
      <alignment horizontal="center" vertical="center"/>
    </xf>
    <xf numFmtId="0" fontId="6" fillId="0" borderId="12" xfId="5" applyFont="1" applyBorder="1" applyAlignment="1">
      <alignment horizontal="center" vertical="center"/>
    </xf>
    <xf numFmtId="0" fontId="6" fillId="0" borderId="26" xfId="5" applyFont="1" applyBorder="1" applyAlignment="1">
      <alignment horizontal="center" vertical="center"/>
    </xf>
    <xf numFmtId="0" fontId="6" fillId="0" borderId="11" xfId="5" applyBorder="1" applyAlignment="1">
      <alignment horizontal="left" vertical="top" wrapText="1"/>
    </xf>
    <xf numFmtId="0" fontId="6" fillId="0" borderId="26" xfId="5" applyBorder="1" applyAlignment="1">
      <alignment horizontal="left" vertical="top" wrapText="1"/>
    </xf>
    <xf numFmtId="0" fontId="6" fillId="0" borderId="12" xfId="5" applyBorder="1" applyAlignment="1">
      <alignment horizontal="left" vertical="top" wrapText="1"/>
    </xf>
    <xf numFmtId="0" fontId="6" fillId="0" borderId="0" xfId="5" applyBorder="1" applyAlignment="1">
      <alignment horizontal="right" vertical="center" shrinkToFit="1"/>
    </xf>
    <xf numFmtId="0" fontId="6" fillId="0" borderId="27" xfId="5" applyBorder="1" applyAlignment="1">
      <alignment horizontal="right" vertical="center" shrinkToFit="1"/>
    </xf>
    <xf numFmtId="0" fontId="6" fillId="0" borderId="0" xfId="5" applyAlignment="1">
      <alignment horizontal="center" vertical="center"/>
    </xf>
    <xf numFmtId="38" fontId="56" fillId="61" borderId="1" xfId="1" applyFont="1" applyFill="1" applyBorder="1" applyAlignment="1"/>
  </cellXfs>
  <cellStyles count="197">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2 2" xfId="11" xr:uid="{00000000-0005-0000-0000-000003000000}"/>
    <cellStyle name="20% - アクセント 2 3" xfId="12" xr:uid="{00000000-0005-0000-0000-000004000000}"/>
    <cellStyle name="20% - アクセント 2 4" xfId="13" xr:uid="{00000000-0005-0000-0000-000005000000}"/>
    <cellStyle name="20% - アクセント 3 2" xfId="14" xr:uid="{00000000-0005-0000-0000-000006000000}"/>
    <cellStyle name="20% - アクセント 3 3" xfId="15" xr:uid="{00000000-0005-0000-0000-000007000000}"/>
    <cellStyle name="20% - アクセント 3 4" xfId="16" xr:uid="{00000000-0005-0000-0000-000008000000}"/>
    <cellStyle name="20% - アクセント 4 2" xfId="17" xr:uid="{00000000-0005-0000-0000-000009000000}"/>
    <cellStyle name="20% - アクセント 4 3" xfId="18" xr:uid="{00000000-0005-0000-0000-00000A000000}"/>
    <cellStyle name="20% - アクセント 4 4" xfId="19" xr:uid="{00000000-0005-0000-0000-00000B000000}"/>
    <cellStyle name="20% - アクセント 5 2" xfId="20" xr:uid="{00000000-0005-0000-0000-00000C000000}"/>
    <cellStyle name="20% - アクセント 5 3" xfId="21" xr:uid="{00000000-0005-0000-0000-00000D000000}"/>
    <cellStyle name="20% - アクセント 5 4" xfId="22" xr:uid="{00000000-0005-0000-0000-00000E000000}"/>
    <cellStyle name="20% - アクセント 6 2" xfId="23" xr:uid="{00000000-0005-0000-0000-00000F000000}"/>
    <cellStyle name="20% - アクセント 6 3" xfId="24" xr:uid="{00000000-0005-0000-0000-000010000000}"/>
    <cellStyle name="20% - アクセント 6 4" xfId="25" xr:uid="{00000000-0005-0000-0000-000011000000}"/>
    <cellStyle name="40% - アクセント 1 2" xfId="26" xr:uid="{00000000-0005-0000-0000-000012000000}"/>
    <cellStyle name="40% - アクセント 1 3" xfId="27" xr:uid="{00000000-0005-0000-0000-000013000000}"/>
    <cellStyle name="40% - アクセント 1 4" xfId="28" xr:uid="{00000000-0005-0000-0000-000014000000}"/>
    <cellStyle name="40% - アクセント 2 2" xfId="29" xr:uid="{00000000-0005-0000-0000-000015000000}"/>
    <cellStyle name="40% - アクセント 2 3" xfId="30" xr:uid="{00000000-0005-0000-0000-000016000000}"/>
    <cellStyle name="40% - アクセント 2 4" xfId="31" xr:uid="{00000000-0005-0000-0000-000017000000}"/>
    <cellStyle name="40% - アクセント 3 2" xfId="32" xr:uid="{00000000-0005-0000-0000-000018000000}"/>
    <cellStyle name="40% - アクセント 3 3" xfId="33" xr:uid="{00000000-0005-0000-0000-000019000000}"/>
    <cellStyle name="40% - アクセント 3 4" xfId="34" xr:uid="{00000000-0005-0000-0000-00001A000000}"/>
    <cellStyle name="40% - アクセント 4 2" xfId="35" xr:uid="{00000000-0005-0000-0000-00001B000000}"/>
    <cellStyle name="40% - アクセント 4 3" xfId="36" xr:uid="{00000000-0005-0000-0000-00001C000000}"/>
    <cellStyle name="40% - アクセント 4 4" xfId="37" xr:uid="{00000000-0005-0000-0000-00001D000000}"/>
    <cellStyle name="40% - アクセント 5 2" xfId="38" xr:uid="{00000000-0005-0000-0000-00001E000000}"/>
    <cellStyle name="40% - アクセント 5 3" xfId="39" xr:uid="{00000000-0005-0000-0000-00001F000000}"/>
    <cellStyle name="40% - アクセント 5 4" xfId="40" xr:uid="{00000000-0005-0000-0000-000020000000}"/>
    <cellStyle name="40% - アクセント 6 2" xfId="41" xr:uid="{00000000-0005-0000-0000-000021000000}"/>
    <cellStyle name="40% - アクセント 6 3" xfId="42" xr:uid="{00000000-0005-0000-0000-000022000000}"/>
    <cellStyle name="40% - アクセント 6 4" xfId="43" xr:uid="{00000000-0005-0000-0000-000023000000}"/>
    <cellStyle name="60% - アクセント 1 2" xfId="44" xr:uid="{00000000-0005-0000-0000-000024000000}"/>
    <cellStyle name="60% - アクセント 1 3" xfId="45" xr:uid="{00000000-0005-0000-0000-000025000000}"/>
    <cellStyle name="60% - アクセント 1 4" xfId="46" xr:uid="{00000000-0005-0000-0000-000026000000}"/>
    <cellStyle name="60% - アクセント 2 2" xfId="47" xr:uid="{00000000-0005-0000-0000-000027000000}"/>
    <cellStyle name="60% - アクセント 2 3" xfId="48" xr:uid="{00000000-0005-0000-0000-000028000000}"/>
    <cellStyle name="60% - アクセント 2 4" xfId="49" xr:uid="{00000000-0005-0000-0000-000029000000}"/>
    <cellStyle name="60% - アクセント 3 2" xfId="50" xr:uid="{00000000-0005-0000-0000-00002A000000}"/>
    <cellStyle name="60% - アクセント 3 3" xfId="51" xr:uid="{00000000-0005-0000-0000-00002B000000}"/>
    <cellStyle name="60% - アクセント 3 4" xfId="52" xr:uid="{00000000-0005-0000-0000-00002C000000}"/>
    <cellStyle name="60% - アクセント 4 2" xfId="53" xr:uid="{00000000-0005-0000-0000-00002D000000}"/>
    <cellStyle name="60% - アクセント 4 3" xfId="54" xr:uid="{00000000-0005-0000-0000-00002E000000}"/>
    <cellStyle name="60% - アクセント 4 4" xfId="55" xr:uid="{00000000-0005-0000-0000-00002F000000}"/>
    <cellStyle name="60% - アクセント 5 2" xfId="56" xr:uid="{00000000-0005-0000-0000-000030000000}"/>
    <cellStyle name="60% - アクセント 5 3" xfId="57" xr:uid="{00000000-0005-0000-0000-000031000000}"/>
    <cellStyle name="60% - アクセント 5 4" xfId="58" xr:uid="{00000000-0005-0000-0000-000032000000}"/>
    <cellStyle name="60% - アクセント 6 2" xfId="59" xr:uid="{00000000-0005-0000-0000-000033000000}"/>
    <cellStyle name="60% - アクセント 6 3" xfId="60" xr:uid="{00000000-0005-0000-0000-000034000000}"/>
    <cellStyle name="60% - アクセント 6 4" xfId="61" xr:uid="{00000000-0005-0000-0000-000035000000}"/>
    <cellStyle name="アクセント 1 2" xfId="62" xr:uid="{00000000-0005-0000-0000-000036000000}"/>
    <cellStyle name="アクセント 1 3" xfId="63" xr:uid="{00000000-0005-0000-0000-000037000000}"/>
    <cellStyle name="アクセント 1 4" xfId="64" xr:uid="{00000000-0005-0000-0000-000038000000}"/>
    <cellStyle name="アクセント 2 2" xfId="65" xr:uid="{00000000-0005-0000-0000-000039000000}"/>
    <cellStyle name="アクセント 2 3" xfId="66" xr:uid="{00000000-0005-0000-0000-00003A000000}"/>
    <cellStyle name="アクセント 2 4" xfId="67" xr:uid="{00000000-0005-0000-0000-00003B000000}"/>
    <cellStyle name="アクセント 3 2" xfId="68" xr:uid="{00000000-0005-0000-0000-00003C000000}"/>
    <cellStyle name="アクセント 3 3" xfId="69" xr:uid="{00000000-0005-0000-0000-00003D000000}"/>
    <cellStyle name="アクセント 3 4" xfId="70" xr:uid="{00000000-0005-0000-0000-00003E000000}"/>
    <cellStyle name="アクセント 4 2" xfId="71" xr:uid="{00000000-0005-0000-0000-00003F000000}"/>
    <cellStyle name="アクセント 4 3" xfId="72" xr:uid="{00000000-0005-0000-0000-000040000000}"/>
    <cellStyle name="アクセント 4 4" xfId="73" xr:uid="{00000000-0005-0000-0000-000041000000}"/>
    <cellStyle name="アクセント 5 2" xfId="74" xr:uid="{00000000-0005-0000-0000-000042000000}"/>
    <cellStyle name="アクセント 5 3" xfId="75" xr:uid="{00000000-0005-0000-0000-000043000000}"/>
    <cellStyle name="アクセント 5 4" xfId="76" xr:uid="{00000000-0005-0000-0000-000044000000}"/>
    <cellStyle name="アクセント 6 2" xfId="77" xr:uid="{00000000-0005-0000-0000-000045000000}"/>
    <cellStyle name="アクセント 6 3" xfId="78" xr:uid="{00000000-0005-0000-0000-000046000000}"/>
    <cellStyle name="アクセント 6 4" xfId="79" xr:uid="{00000000-0005-0000-0000-000047000000}"/>
    <cellStyle name="タイトル 2" xfId="80" xr:uid="{00000000-0005-0000-0000-000048000000}"/>
    <cellStyle name="タイトル 3" xfId="81" xr:uid="{00000000-0005-0000-0000-000049000000}"/>
    <cellStyle name="タイトル 4" xfId="82" xr:uid="{00000000-0005-0000-0000-00004A000000}"/>
    <cellStyle name="チェック セル 2" xfId="83" xr:uid="{00000000-0005-0000-0000-00004B000000}"/>
    <cellStyle name="チェック セル 3" xfId="84" xr:uid="{00000000-0005-0000-0000-00004C000000}"/>
    <cellStyle name="チェック セル 4" xfId="85" xr:uid="{00000000-0005-0000-0000-00004D000000}"/>
    <cellStyle name="どちらでもない 2" xfId="86" xr:uid="{00000000-0005-0000-0000-00004E000000}"/>
    <cellStyle name="どちらでもない 3" xfId="87" xr:uid="{00000000-0005-0000-0000-00004F000000}"/>
    <cellStyle name="どちらでもない 4" xfId="88" xr:uid="{00000000-0005-0000-0000-000050000000}"/>
    <cellStyle name="パーセント 2" xfId="89" xr:uid="{00000000-0005-0000-0000-000051000000}"/>
    <cellStyle name="メモ 2" xfId="90" xr:uid="{00000000-0005-0000-0000-000052000000}"/>
    <cellStyle name="メモ 3" xfId="91" xr:uid="{00000000-0005-0000-0000-000053000000}"/>
    <cellStyle name="メモ 4" xfId="92" xr:uid="{00000000-0005-0000-0000-000054000000}"/>
    <cellStyle name="リンク セル 2" xfId="93" xr:uid="{00000000-0005-0000-0000-000055000000}"/>
    <cellStyle name="リンク セル 3" xfId="94" xr:uid="{00000000-0005-0000-0000-000056000000}"/>
    <cellStyle name="リンク セル 4" xfId="95" xr:uid="{00000000-0005-0000-0000-000057000000}"/>
    <cellStyle name="悪い 2" xfId="96" xr:uid="{00000000-0005-0000-0000-000058000000}"/>
    <cellStyle name="悪い 3" xfId="97" xr:uid="{00000000-0005-0000-0000-000059000000}"/>
    <cellStyle name="悪い 4" xfId="98" xr:uid="{00000000-0005-0000-0000-00005A000000}"/>
    <cellStyle name="計算 2" xfId="99" xr:uid="{00000000-0005-0000-0000-00005B000000}"/>
    <cellStyle name="計算 3" xfId="100" xr:uid="{00000000-0005-0000-0000-00005C000000}"/>
    <cellStyle name="計算 4" xfId="101" xr:uid="{00000000-0005-0000-0000-00005D000000}"/>
    <cellStyle name="警告文 2" xfId="102" xr:uid="{00000000-0005-0000-0000-00005E000000}"/>
    <cellStyle name="警告文 3" xfId="103" xr:uid="{00000000-0005-0000-0000-00005F000000}"/>
    <cellStyle name="警告文 4" xfId="104" xr:uid="{00000000-0005-0000-0000-000060000000}"/>
    <cellStyle name="桁区切り" xfId="1" builtinId="6"/>
    <cellStyle name="桁区切り 2" xfId="4" xr:uid="{00000000-0005-0000-0000-000062000000}"/>
    <cellStyle name="桁区切り 2 2" xfId="105" xr:uid="{00000000-0005-0000-0000-000063000000}"/>
    <cellStyle name="桁区切り 2 2 2" xfId="106" xr:uid="{00000000-0005-0000-0000-000064000000}"/>
    <cellStyle name="桁区切り 3" xfId="107" xr:uid="{00000000-0005-0000-0000-000065000000}"/>
    <cellStyle name="桁区切り 3 2" xfId="108" xr:uid="{00000000-0005-0000-0000-000066000000}"/>
    <cellStyle name="桁区切り 3 2 2" xfId="6" xr:uid="{00000000-0005-0000-0000-000067000000}"/>
    <cellStyle name="桁区切り 4" xfId="109" xr:uid="{00000000-0005-0000-0000-000068000000}"/>
    <cellStyle name="桁区切り 5" xfId="110" xr:uid="{00000000-0005-0000-0000-000069000000}"/>
    <cellStyle name="見出し 1 2" xfId="111" xr:uid="{00000000-0005-0000-0000-00006A000000}"/>
    <cellStyle name="見出し 1 3" xfId="112" xr:uid="{00000000-0005-0000-0000-00006B000000}"/>
    <cellStyle name="見出し 1 4" xfId="113" xr:uid="{00000000-0005-0000-0000-00006C000000}"/>
    <cellStyle name="見出し 2 2" xfId="114" xr:uid="{00000000-0005-0000-0000-00006D000000}"/>
    <cellStyle name="見出し 2 3" xfId="115" xr:uid="{00000000-0005-0000-0000-00006E000000}"/>
    <cellStyle name="見出し 2 4" xfId="116" xr:uid="{00000000-0005-0000-0000-00006F000000}"/>
    <cellStyle name="見出し 3 2" xfId="117" xr:uid="{00000000-0005-0000-0000-000070000000}"/>
    <cellStyle name="見出し 3 3" xfId="118" xr:uid="{00000000-0005-0000-0000-000071000000}"/>
    <cellStyle name="見出し 3 4" xfId="119" xr:uid="{00000000-0005-0000-0000-000072000000}"/>
    <cellStyle name="見出し 4 2" xfId="120" xr:uid="{00000000-0005-0000-0000-000073000000}"/>
    <cellStyle name="見出し 4 3" xfId="121" xr:uid="{00000000-0005-0000-0000-000074000000}"/>
    <cellStyle name="見出し 4 4" xfId="122" xr:uid="{00000000-0005-0000-0000-000075000000}"/>
    <cellStyle name="集計 2" xfId="123" xr:uid="{00000000-0005-0000-0000-000076000000}"/>
    <cellStyle name="集計 3" xfId="124" xr:uid="{00000000-0005-0000-0000-000077000000}"/>
    <cellStyle name="集計 4" xfId="125" xr:uid="{00000000-0005-0000-0000-000078000000}"/>
    <cellStyle name="出力 2" xfId="126" xr:uid="{00000000-0005-0000-0000-000079000000}"/>
    <cellStyle name="出力 3" xfId="127" xr:uid="{00000000-0005-0000-0000-00007A000000}"/>
    <cellStyle name="出力 4" xfId="128" xr:uid="{00000000-0005-0000-0000-00007B000000}"/>
    <cellStyle name="説明文 2" xfId="129" xr:uid="{00000000-0005-0000-0000-00007C000000}"/>
    <cellStyle name="説明文 3" xfId="130" xr:uid="{00000000-0005-0000-0000-00007D000000}"/>
    <cellStyle name="説明文 4" xfId="131" xr:uid="{00000000-0005-0000-0000-00007E000000}"/>
    <cellStyle name="通貨 2" xfId="132" xr:uid="{00000000-0005-0000-0000-00007F000000}"/>
    <cellStyle name="入力 2" xfId="133" xr:uid="{00000000-0005-0000-0000-000080000000}"/>
    <cellStyle name="入力 3" xfId="134" xr:uid="{00000000-0005-0000-0000-000081000000}"/>
    <cellStyle name="入力 4" xfId="135" xr:uid="{00000000-0005-0000-0000-000082000000}"/>
    <cellStyle name="標準" xfId="0" builtinId="0"/>
    <cellStyle name="標準 10" xfId="136" xr:uid="{00000000-0005-0000-0000-000084000000}"/>
    <cellStyle name="標準 10 2" xfId="5" xr:uid="{00000000-0005-0000-0000-000085000000}"/>
    <cellStyle name="標準 11" xfId="137" xr:uid="{00000000-0005-0000-0000-000086000000}"/>
    <cellStyle name="標準 12" xfId="138" xr:uid="{00000000-0005-0000-0000-000087000000}"/>
    <cellStyle name="標準 13" xfId="139" xr:uid="{00000000-0005-0000-0000-000088000000}"/>
    <cellStyle name="標準 14" xfId="140" xr:uid="{00000000-0005-0000-0000-000089000000}"/>
    <cellStyle name="標準 15" xfId="141" xr:uid="{00000000-0005-0000-0000-00008A000000}"/>
    <cellStyle name="標準 16" xfId="142" xr:uid="{00000000-0005-0000-0000-00008B000000}"/>
    <cellStyle name="標準 17" xfId="143" xr:uid="{00000000-0005-0000-0000-00008C000000}"/>
    <cellStyle name="標準 18" xfId="144" xr:uid="{00000000-0005-0000-0000-00008D000000}"/>
    <cellStyle name="標準 19" xfId="145" xr:uid="{00000000-0005-0000-0000-00008E000000}"/>
    <cellStyle name="標準 2" xfId="146" xr:uid="{00000000-0005-0000-0000-00008F000000}"/>
    <cellStyle name="標準 2 2" xfId="147" xr:uid="{00000000-0005-0000-0000-000090000000}"/>
    <cellStyle name="標準 2 2 2" xfId="148" xr:uid="{00000000-0005-0000-0000-000091000000}"/>
    <cellStyle name="標準 2 3" xfId="149" xr:uid="{00000000-0005-0000-0000-000092000000}"/>
    <cellStyle name="標準 2 4" xfId="150" xr:uid="{00000000-0005-0000-0000-000093000000}"/>
    <cellStyle name="標準 2 5" xfId="151" xr:uid="{00000000-0005-0000-0000-000094000000}"/>
    <cellStyle name="標準 2 6" xfId="152" xr:uid="{00000000-0005-0000-0000-000095000000}"/>
    <cellStyle name="標準 2 7" xfId="153" xr:uid="{00000000-0005-0000-0000-000096000000}"/>
    <cellStyle name="標準 2 8" xfId="154" xr:uid="{00000000-0005-0000-0000-000097000000}"/>
    <cellStyle name="標準 2 9" xfId="155" xr:uid="{00000000-0005-0000-0000-000098000000}"/>
    <cellStyle name="標準 20" xfId="156" xr:uid="{00000000-0005-0000-0000-000099000000}"/>
    <cellStyle name="標準 21" xfId="157" xr:uid="{00000000-0005-0000-0000-00009A000000}"/>
    <cellStyle name="標準 22" xfId="158" xr:uid="{00000000-0005-0000-0000-00009B000000}"/>
    <cellStyle name="標準 23" xfId="159" xr:uid="{00000000-0005-0000-0000-00009C000000}"/>
    <cellStyle name="標準 24" xfId="160" xr:uid="{00000000-0005-0000-0000-00009D000000}"/>
    <cellStyle name="標準 25" xfId="161" xr:uid="{00000000-0005-0000-0000-00009E000000}"/>
    <cellStyle name="標準 26" xfId="162" xr:uid="{00000000-0005-0000-0000-00009F000000}"/>
    <cellStyle name="標準 27" xfId="163" xr:uid="{00000000-0005-0000-0000-0000A0000000}"/>
    <cellStyle name="標準 28" xfId="164" xr:uid="{00000000-0005-0000-0000-0000A1000000}"/>
    <cellStyle name="標準 29" xfId="165" xr:uid="{00000000-0005-0000-0000-0000A2000000}"/>
    <cellStyle name="標準 3" xfId="7" xr:uid="{00000000-0005-0000-0000-0000A3000000}"/>
    <cellStyle name="標準 3 2" xfId="166" xr:uid="{00000000-0005-0000-0000-0000A4000000}"/>
    <cellStyle name="標準 3 2 2" xfId="167" xr:uid="{00000000-0005-0000-0000-0000A5000000}"/>
    <cellStyle name="標準 3 3" xfId="3" xr:uid="{00000000-0005-0000-0000-0000A6000000}"/>
    <cellStyle name="標準 30" xfId="168" xr:uid="{00000000-0005-0000-0000-0000A7000000}"/>
    <cellStyle name="標準 31" xfId="169" xr:uid="{00000000-0005-0000-0000-0000A8000000}"/>
    <cellStyle name="標準 32" xfId="170" xr:uid="{00000000-0005-0000-0000-0000A9000000}"/>
    <cellStyle name="標準 33" xfId="171" xr:uid="{00000000-0005-0000-0000-0000AA000000}"/>
    <cellStyle name="標準 34" xfId="172" xr:uid="{00000000-0005-0000-0000-0000AB000000}"/>
    <cellStyle name="標準 35" xfId="173" xr:uid="{00000000-0005-0000-0000-0000AC000000}"/>
    <cellStyle name="標準 36" xfId="174" xr:uid="{00000000-0005-0000-0000-0000AD000000}"/>
    <cellStyle name="標準 37" xfId="175" xr:uid="{00000000-0005-0000-0000-0000AE000000}"/>
    <cellStyle name="標準 38" xfId="176" xr:uid="{00000000-0005-0000-0000-0000AF000000}"/>
    <cellStyle name="標準 39" xfId="177" xr:uid="{00000000-0005-0000-0000-0000B0000000}"/>
    <cellStyle name="標準 4" xfId="178" xr:uid="{00000000-0005-0000-0000-0000B1000000}"/>
    <cellStyle name="標準 4 2" xfId="179" xr:uid="{00000000-0005-0000-0000-0000B2000000}"/>
    <cellStyle name="標準 40" xfId="180" xr:uid="{00000000-0005-0000-0000-0000B3000000}"/>
    <cellStyle name="標準 41" xfId="181" xr:uid="{00000000-0005-0000-0000-0000B4000000}"/>
    <cellStyle name="標準 42" xfId="182" xr:uid="{00000000-0005-0000-0000-0000B5000000}"/>
    <cellStyle name="標準 43" xfId="183" xr:uid="{00000000-0005-0000-0000-0000B6000000}"/>
    <cellStyle name="標準 44" xfId="184" xr:uid="{00000000-0005-0000-0000-0000B7000000}"/>
    <cellStyle name="標準 45" xfId="185" xr:uid="{00000000-0005-0000-0000-0000B8000000}"/>
    <cellStyle name="標準 5" xfId="186" xr:uid="{00000000-0005-0000-0000-0000B9000000}"/>
    <cellStyle name="標準 5 2" xfId="187" xr:uid="{00000000-0005-0000-0000-0000BA000000}"/>
    <cellStyle name="標準 5 3" xfId="188" xr:uid="{00000000-0005-0000-0000-0000BB000000}"/>
    <cellStyle name="標準 6" xfId="189" xr:uid="{00000000-0005-0000-0000-0000BC000000}"/>
    <cellStyle name="標準 6 2" xfId="190" xr:uid="{00000000-0005-0000-0000-0000BD000000}"/>
    <cellStyle name="標準 7" xfId="191" xr:uid="{00000000-0005-0000-0000-0000BE000000}"/>
    <cellStyle name="標準 8" xfId="192" xr:uid="{00000000-0005-0000-0000-0000BF000000}"/>
    <cellStyle name="標準 9" xfId="193" xr:uid="{00000000-0005-0000-0000-0000C0000000}"/>
    <cellStyle name="標準_【畜草研】Ｈ１８えさプロ収支簿" xfId="2" xr:uid="{00000000-0005-0000-0000-0000C1000000}"/>
    <cellStyle name="良い 2" xfId="194" xr:uid="{00000000-0005-0000-0000-0000C2000000}"/>
    <cellStyle name="良い 3" xfId="195" xr:uid="{00000000-0005-0000-0000-0000C3000000}"/>
    <cellStyle name="良い 4" xfId="196" xr:uid="{00000000-0005-0000-0000-0000C4000000}"/>
  </cellStyles>
  <dxfs count="1">
    <dxf>
      <numFmt numFmtId="182" formatCode="0;0;"/>
    </dxf>
  </dxfs>
  <tableStyles count="0" defaultTableStyle="TableStyleMedium9" defaultPivotStyle="PivotStyleLight16"/>
  <colors>
    <mruColors>
      <color rgb="FF0000FF"/>
      <color rgb="FF66FFFF"/>
      <color rgb="FFFFFF3F"/>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1154206</xdr:colOff>
      <xdr:row>2</xdr:row>
      <xdr:rowOff>6</xdr:rowOff>
    </xdr:from>
    <xdr:to>
      <xdr:col>9</xdr:col>
      <xdr:colOff>527237</xdr:colOff>
      <xdr:row>9</xdr:row>
      <xdr:rowOff>11211</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6488206" y="851653"/>
          <a:ext cx="2678766" cy="118782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当様式は参考様式です。</a:t>
          </a:r>
          <a:endPar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同じ項目があれば別のもので構いません。</a:t>
          </a:r>
        </a:p>
      </xdr:txBody>
    </xdr:sp>
    <xdr:clientData/>
  </xdr:twoCellAnchor>
  <xdr:twoCellAnchor>
    <xdr:from>
      <xdr:col>10</xdr:col>
      <xdr:colOff>100852</xdr:colOff>
      <xdr:row>0</xdr:row>
      <xdr:rowOff>19051</xdr:rowOff>
    </xdr:from>
    <xdr:to>
      <xdr:col>16</xdr:col>
      <xdr:colOff>47625</xdr:colOff>
      <xdr:row>9</xdr:row>
      <xdr:rowOff>100854</xdr:rowOff>
    </xdr:to>
    <xdr:sp macro="" textlink="">
      <xdr:nvSpPr>
        <xdr:cNvPr id="19" name="角丸四角形 12">
          <a:extLst>
            <a:ext uri="{FF2B5EF4-FFF2-40B4-BE49-F238E27FC236}">
              <a16:creationId xmlns:a16="http://schemas.microsoft.com/office/drawing/2014/main" id="{EC4AC6D1-76E4-427A-A776-EF7C94C64296}"/>
            </a:ext>
          </a:extLst>
        </xdr:cNvPr>
        <xdr:cNvSpPr/>
      </xdr:nvSpPr>
      <xdr:spPr>
        <a:xfrm>
          <a:off x="9968752" y="19051"/>
          <a:ext cx="4271123" cy="1634378"/>
        </a:xfrm>
        <a:prstGeom prst="roundRect">
          <a:avLst>
            <a:gd name="adj" fmla="val 12414"/>
          </a:avLst>
        </a:prstGeom>
        <a:solidFill>
          <a:schemeClr val="bg1">
            <a:lumMod val="8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課税外の金額は、</a:t>
          </a:r>
          <a:endPar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印刷範囲外の「課税外（不・非課税）金額に該当額を入力すること</a:t>
          </a:r>
          <a:endPar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→消費税相当額（</a:t>
          </a:r>
          <a:r>
            <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10</a:t>
          </a:r>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％）を計算</a:t>
          </a:r>
          <a:endPar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免税事業者との取引は、印刷範囲外の該当欄に○</a:t>
          </a:r>
        </a:p>
      </xdr:txBody>
    </xdr:sp>
    <xdr:clientData/>
  </xdr:twoCellAnchor>
  <xdr:twoCellAnchor>
    <xdr:from>
      <xdr:col>0</xdr:col>
      <xdr:colOff>1627896</xdr:colOff>
      <xdr:row>83</xdr:row>
      <xdr:rowOff>337779</xdr:rowOff>
    </xdr:from>
    <xdr:to>
      <xdr:col>1</xdr:col>
      <xdr:colOff>1273470</xdr:colOff>
      <xdr:row>85</xdr:row>
      <xdr:rowOff>0</xdr:rowOff>
    </xdr:to>
    <xdr:sp macro="" textlink="">
      <xdr:nvSpPr>
        <xdr:cNvPr id="5" name="四角形吹き出し 20">
          <a:extLst>
            <a:ext uri="{FF2B5EF4-FFF2-40B4-BE49-F238E27FC236}">
              <a16:creationId xmlns:a16="http://schemas.microsoft.com/office/drawing/2014/main" id="{0F03AF0C-7E67-467B-A999-66477D430903}"/>
            </a:ext>
          </a:extLst>
        </xdr:cNvPr>
        <xdr:cNvSpPr/>
      </xdr:nvSpPr>
      <xdr:spPr>
        <a:xfrm>
          <a:off x="1627896" y="27612897"/>
          <a:ext cx="1584192" cy="469044"/>
        </a:xfrm>
        <a:prstGeom prst="wedgeRectCallout">
          <a:avLst>
            <a:gd name="adj1" fmla="val -63434"/>
            <a:gd name="adj2" fmla="val -653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FF"/>
              </a:solidFill>
            </a:rPr>
            <a:t>地方公共団体等、</a:t>
          </a:r>
          <a:endParaRPr kumimoji="1" lang="en-US" altLang="ja-JP" sz="900">
            <a:solidFill>
              <a:srgbClr val="0000FF"/>
            </a:solidFill>
          </a:endParaRPr>
        </a:p>
        <a:p>
          <a:pPr algn="l"/>
          <a:r>
            <a:rPr kumimoji="1" lang="ja-JP" altLang="en-US" sz="900">
              <a:solidFill>
                <a:srgbClr val="0000FF"/>
              </a:solidFill>
            </a:rPr>
            <a:t>非課税団体は計上不可</a:t>
          </a:r>
        </a:p>
      </xdr:txBody>
    </xdr:sp>
    <xdr:clientData/>
  </xdr:twoCellAnchor>
  <xdr:twoCellAnchor>
    <xdr:from>
      <xdr:col>5</xdr:col>
      <xdr:colOff>656346</xdr:colOff>
      <xdr:row>99</xdr:row>
      <xdr:rowOff>166330</xdr:rowOff>
    </xdr:from>
    <xdr:to>
      <xdr:col>8</xdr:col>
      <xdr:colOff>1</xdr:colOff>
      <xdr:row>101</xdr:row>
      <xdr:rowOff>66675</xdr:rowOff>
    </xdr:to>
    <xdr:sp macro="" textlink="">
      <xdr:nvSpPr>
        <xdr:cNvPr id="6" name="四角形吹き出し 20">
          <a:extLst>
            <a:ext uri="{FF2B5EF4-FFF2-40B4-BE49-F238E27FC236}">
              <a16:creationId xmlns:a16="http://schemas.microsoft.com/office/drawing/2014/main" id="{E9B9E375-AABB-4286-A767-697E8BDD3D2C}"/>
            </a:ext>
          </a:extLst>
        </xdr:cNvPr>
        <xdr:cNvSpPr/>
      </xdr:nvSpPr>
      <xdr:spPr>
        <a:xfrm>
          <a:off x="6247521" y="34561105"/>
          <a:ext cx="1982080" cy="243245"/>
        </a:xfrm>
        <a:prstGeom prst="wedgeRectCallout">
          <a:avLst>
            <a:gd name="adj1" fmla="val -57667"/>
            <a:gd name="adj2" fmla="val 3262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FF"/>
              </a:solidFill>
            </a:rPr>
            <a:t>免税事業者との、課税取引額を記載</a:t>
          </a:r>
          <a:endParaRPr kumimoji="1" lang="en-US" altLang="ja-JP" sz="900">
            <a:solidFill>
              <a:srgbClr val="0000FF"/>
            </a:solidFill>
          </a:endParaRPr>
        </a:p>
      </xdr:txBody>
    </xdr:sp>
    <xdr:clientData/>
  </xdr:twoCellAnchor>
  <xdr:twoCellAnchor>
    <xdr:from>
      <xdr:col>5</xdr:col>
      <xdr:colOff>85725</xdr:colOff>
      <xdr:row>97</xdr:row>
      <xdr:rowOff>57150</xdr:rowOff>
    </xdr:from>
    <xdr:to>
      <xdr:col>5</xdr:col>
      <xdr:colOff>419100</xdr:colOff>
      <xdr:row>105</xdr:row>
      <xdr:rowOff>66675</xdr:rowOff>
    </xdr:to>
    <xdr:sp macro="" textlink="">
      <xdr:nvSpPr>
        <xdr:cNvPr id="3" name="右中かっこ 2">
          <a:extLst>
            <a:ext uri="{FF2B5EF4-FFF2-40B4-BE49-F238E27FC236}">
              <a16:creationId xmlns:a16="http://schemas.microsoft.com/office/drawing/2014/main" id="{492E6065-7B9F-4CC2-853A-70AE28C7F974}"/>
            </a:ext>
          </a:extLst>
        </xdr:cNvPr>
        <xdr:cNvSpPr/>
      </xdr:nvSpPr>
      <xdr:spPr>
        <a:xfrm>
          <a:off x="5676900" y="34185225"/>
          <a:ext cx="333375" cy="1381125"/>
        </a:xfrm>
        <a:prstGeom prst="rightBrace">
          <a:avLst>
            <a:gd name="adj1" fmla="val 36904"/>
            <a:gd name="adj2" fmla="val 50000"/>
          </a:avLst>
        </a:prstGeom>
        <a:ln>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408695</xdr:colOff>
      <xdr:row>105</xdr:row>
      <xdr:rowOff>90131</xdr:rowOff>
    </xdr:from>
    <xdr:to>
      <xdr:col>8</xdr:col>
      <xdr:colOff>257175</xdr:colOff>
      <xdr:row>109</xdr:row>
      <xdr:rowOff>57151</xdr:rowOff>
    </xdr:to>
    <xdr:sp macro="" textlink="">
      <xdr:nvSpPr>
        <xdr:cNvPr id="7" name="四角形吹き出し 20">
          <a:extLst>
            <a:ext uri="{FF2B5EF4-FFF2-40B4-BE49-F238E27FC236}">
              <a16:creationId xmlns:a16="http://schemas.microsoft.com/office/drawing/2014/main" id="{79C41F7C-2214-4515-948F-CFE1A9E76C2C}"/>
            </a:ext>
          </a:extLst>
        </xdr:cNvPr>
        <xdr:cNvSpPr/>
      </xdr:nvSpPr>
      <xdr:spPr>
        <a:xfrm>
          <a:off x="5999870" y="35513606"/>
          <a:ext cx="2486905" cy="843320"/>
        </a:xfrm>
        <a:prstGeom prst="wedgeRectCallout">
          <a:avLst>
            <a:gd name="adj1" fmla="val -63434"/>
            <a:gd name="adj2" fmla="val -653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FF"/>
              </a:solidFill>
            </a:rPr>
            <a:t>経過措置（</a:t>
          </a:r>
          <a:r>
            <a:rPr kumimoji="1" lang="en-US" altLang="ja-JP" sz="900">
              <a:solidFill>
                <a:srgbClr val="0000FF"/>
              </a:solidFill>
            </a:rPr>
            <a:t>80</a:t>
          </a:r>
          <a:r>
            <a:rPr kumimoji="1" lang="ja-JP" altLang="en-US" sz="900">
              <a:solidFill>
                <a:srgbClr val="0000FF"/>
              </a:solidFill>
            </a:rPr>
            <a:t>％控除）が取られている間は、</a:t>
          </a:r>
          <a:r>
            <a:rPr kumimoji="1" lang="ja-JP" altLang="en-US" sz="900" b="1" u="sng">
              <a:solidFill>
                <a:srgbClr val="0000FF"/>
              </a:solidFill>
            </a:rPr>
            <a:t>免税事業者から発行された請求書を適格請求書とみなし</a:t>
          </a:r>
          <a:r>
            <a:rPr kumimoji="1" lang="ja-JP" altLang="en-US" sz="900">
              <a:solidFill>
                <a:srgbClr val="0000FF"/>
              </a:solidFill>
            </a:rPr>
            <a:t>、</a:t>
          </a:r>
          <a:r>
            <a:rPr kumimoji="1" lang="ja-JP" altLang="en-US" sz="900" b="1" u="sng">
              <a:solidFill>
                <a:srgbClr val="FF0000"/>
              </a:solidFill>
            </a:rPr>
            <a:t>発生する消費税額の</a:t>
          </a:r>
          <a:r>
            <a:rPr kumimoji="1" lang="en-US" altLang="ja-JP" sz="900" b="1" u="sng">
              <a:solidFill>
                <a:srgbClr val="FF0000"/>
              </a:solidFill>
            </a:rPr>
            <a:t>20</a:t>
          </a:r>
          <a:r>
            <a:rPr kumimoji="1" lang="ja-JP" altLang="en-US" sz="900" b="1" u="sng">
              <a:solidFill>
                <a:srgbClr val="FF0000"/>
              </a:solidFill>
            </a:rPr>
            <a:t>％</a:t>
          </a:r>
          <a:r>
            <a:rPr kumimoji="1" lang="ja-JP" altLang="en-US" sz="900" b="1" u="sng">
              <a:solidFill>
                <a:srgbClr val="0000FF"/>
              </a:solidFill>
            </a:rPr>
            <a:t>及びその金額に対する</a:t>
          </a:r>
          <a:r>
            <a:rPr kumimoji="1" lang="ja-JP" altLang="en-US" sz="900" b="1" u="sng">
              <a:solidFill>
                <a:srgbClr val="FF0000"/>
              </a:solidFill>
            </a:rPr>
            <a:t>消費税額の合計</a:t>
          </a:r>
          <a:r>
            <a:rPr kumimoji="1" lang="ja-JP" altLang="en-US" sz="900">
              <a:solidFill>
                <a:srgbClr val="0000FF"/>
              </a:solidFill>
            </a:rPr>
            <a:t>のみ消費税相当額として計上可</a:t>
          </a:r>
          <a:endParaRPr kumimoji="1" lang="en-US" altLang="ja-JP" sz="900">
            <a:solidFill>
              <a:srgbClr val="0000FF"/>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180975</xdr:colOff>
      <xdr:row>35</xdr:row>
      <xdr:rowOff>123825</xdr:rowOff>
    </xdr:from>
    <xdr:to>
      <xdr:col>18</xdr:col>
      <xdr:colOff>190500</xdr:colOff>
      <xdr:row>35</xdr:row>
      <xdr:rowOff>123825</xdr:rowOff>
    </xdr:to>
    <xdr:cxnSp macro="">
      <xdr:nvCxnSpPr>
        <xdr:cNvPr id="2" name="直線矢印コネクタ 16">
          <a:extLst>
            <a:ext uri="{FF2B5EF4-FFF2-40B4-BE49-F238E27FC236}">
              <a16:creationId xmlns:a16="http://schemas.microsoft.com/office/drawing/2014/main" id="{00000000-0008-0000-0500-000002000000}"/>
            </a:ext>
          </a:extLst>
        </xdr:cNvPr>
        <xdr:cNvCxnSpPr>
          <a:cxnSpLocks noChangeShapeType="1"/>
        </xdr:cNvCxnSpPr>
      </xdr:nvCxnSpPr>
      <xdr:spPr bwMode="auto">
        <a:xfrm flipV="1">
          <a:off x="2800350" y="11306175"/>
          <a:ext cx="1209675"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4A7EBB"/>
              </a:solidFill>
              <a:round/>
              <a:headEnd type="arrow" w="med" len="med"/>
              <a:tailEnd type="arrow" w="med" len="med"/>
            </a14:hiddenLine>
          </a:ext>
        </a:extLst>
      </xdr:spPr>
    </xdr:cxnSp>
    <xdr:clientData/>
  </xdr:twoCellAnchor>
  <xdr:twoCellAnchor>
    <xdr:from>
      <xdr:col>9</xdr:col>
      <xdr:colOff>180975</xdr:colOff>
      <xdr:row>46</xdr:row>
      <xdr:rowOff>152400</xdr:rowOff>
    </xdr:from>
    <xdr:to>
      <xdr:col>11</xdr:col>
      <xdr:colOff>133350</xdr:colOff>
      <xdr:row>48</xdr:row>
      <xdr:rowOff>57150</xdr:rowOff>
    </xdr:to>
    <xdr:sp macro="" textlink="">
      <xdr:nvSpPr>
        <xdr:cNvPr id="3" name="円/楕円 18">
          <a:extLst>
            <a:ext uri="{FF2B5EF4-FFF2-40B4-BE49-F238E27FC236}">
              <a16:creationId xmlns:a16="http://schemas.microsoft.com/office/drawing/2014/main" id="{00000000-0008-0000-0500-000003000000}"/>
            </a:ext>
          </a:extLst>
        </xdr:cNvPr>
        <xdr:cNvSpPr>
          <a:spLocks noChangeArrowheads="1"/>
        </xdr:cNvSpPr>
      </xdr:nvSpPr>
      <xdr:spPr bwMode="auto">
        <a:xfrm>
          <a:off x="2200275" y="14801850"/>
          <a:ext cx="352425" cy="2857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385D8A"/>
              </a:solidFill>
              <a:round/>
              <a:headEnd/>
              <a:tailEnd/>
            </a14:hiddenLine>
          </a:ext>
        </a:extLst>
      </xdr:spPr>
    </xdr:sp>
    <xdr:clientData/>
  </xdr:twoCellAnchor>
  <xdr:twoCellAnchor>
    <xdr:from>
      <xdr:col>23</xdr:col>
      <xdr:colOff>209550</xdr:colOff>
      <xdr:row>47</xdr:row>
      <xdr:rowOff>142875</xdr:rowOff>
    </xdr:from>
    <xdr:to>
      <xdr:col>25</xdr:col>
      <xdr:colOff>142875</xdr:colOff>
      <xdr:row>49</xdr:row>
      <xdr:rowOff>47625</xdr:rowOff>
    </xdr:to>
    <xdr:sp macro="" textlink="">
      <xdr:nvSpPr>
        <xdr:cNvPr id="4" name="円/楕円 20">
          <a:extLst>
            <a:ext uri="{FF2B5EF4-FFF2-40B4-BE49-F238E27FC236}">
              <a16:creationId xmlns:a16="http://schemas.microsoft.com/office/drawing/2014/main" id="{00000000-0008-0000-0500-000004000000}"/>
            </a:ext>
          </a:extLst>
        </xdr:cNvPr>
        <xdr:cNvSpPr>
          <a:spLocks noChangeArrowheads="1"/>
        </xdr:cNvSpPr>
      </xdr:nvSpPr>
      <xdr:spPr bwMode="auto">
        <a:xfrm>
          <a:off x="5019675" y="14982825"/>
          <a:ext cx="342900" cy="2857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385D8A"/>
              </a:solidFill>
              <a:round/>
              <a:headEnd/>
              <a:tailEnd/>
            </a14:hiddenLine>
          </a:ext>
        </a:extLst>
      </xdr:spPr>
    </xdr:sp>
    <xdr:clientData/>
  </xdr:twoCellAnchor>
  <xdr:twoCellAnchor>
    <xdr:from>
      <xdr:col>12</xdr:col>
      <xdr:colOff>180975</xdr:colOff>
      <xdr:row>35</xdr:row>
      <xdr:rowOff>123825</xdr:rowOff>
    </xdr:from>
    <xdr:to>
      <xdr:col>18</xdr:col>
      <xdr:colOff>190500</xdr:colOff>
      <xdr:row>35</xdr:row>
      <xdr:rowOff>123825</xdr:rowOff>
    </xdr:to>
    <xdr:cxnSp macro="">
      <xdr:nvCxnSpPr>
        <xdr:cNvPr id="5" name="直線矢印コネクタ 24">
          <a:extLst>
            <a:ext uri="{FF2B5EF4-FFF2-40B4-BE49-F238E27FC236}">
              <a16:creationId xmlns:a16="http://schemas.microsoft.com/office/drawing/2014/main" id="{00000000-0008-0000-0500-000005000000}"/>
            </a:ext>
          </a:extLst>
        </xdr:cNvPr>
        <xdr:cNvCxnSpPr>
          <a:cxnSpLocks noChangeShapeType="1"/>
        </xdr:cNvCxnSpPr>
      </xdr:nvCxnSpPr>
      <xdr:spPr bwMode="auto">
        <a:xfrm flipV="1">
          <a:off x="2800350" y="11306175"/>
          <a:ext cx="1209675"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type="arrow" w="med" len="med"/>
              <a:tailEnd type="arrow" w="med" len="med"/>
            </a14:hiddenLine>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109"/>
  <sheetViews>
    <sheetView tabSelected="1" view="pageBreakPreview" zoomScaleNormal="85" zoomScaleSheetLayoutView="100" workbookViewId="0">
      <pane ySplit="12" topLeftCell="A90" activePane="bottomLeft" state="frozen"/>
      <selection pane="bottomLeft" activeCell="M98" sqref="M98"/>
    </sheetView>
  </sheetViews>
  <sheetFormatPr defaultColWidth="9" defaultRowHeight="13.5"/>
  <cols>
    <col min="1" max="1" width="25.5" style="1" customWidth="1"/>
    <col min="2" max="2" width="22.625" style="3" customWidth="1"/>
    <col min="3" max="4" width="7.5" style="3" customWidth="1"/>
    <col min="5" max="5" width="10.25" style="3" bestFit="1" customWidth="1"/>
    <col min="6" max="6" width="17.375" style="1" bestFit="1" customWidth="1"/>
    <col min="7" max="9" width="8.625" style="4" customWidth="1"/>
    <col min="10" max="10" width="12.875" style="1" customWidth="1"/>
    <col min="11" max="11" width="10.625" style="3" customWidth="1"/>
    <col min="12" max="12" width="10.125" style="1" customWidth="1"/>
    <col min="13" max="16384" width="9" style="1"/>
  </cols>
  <sheetData>
    <row r="2" spans="1:14" ht="14.25">
      <c r="A2" s="1" t="s">
        <v>178</v>
      </c>
      <c r="B2" s="66"/>
    </row>
    <row r="3" spans="1:14">
      <c r="A3" s="1" t="s">
        <v>169</v>
      </c>
      <c r="B3" s="35"/>
    </row>
    <row r="4" spans="1:14">
      <c r="A4" s="35"/>
      <c r="B4" s="35"/>
    </row>
    <row r="5" spans="1:14">
      <c r="A5" s="222"/>
      <c r="B5" s="222"/>
      <c r="C5" s="222"/>
      <c r="D5" s="222"/>
      <c r="E5" s="222"/>
      <c r="K5" s="1"/>
    </row>
    <row r="7" spans="1:14">
      <c r="A7" s="2" t="s">
        <v>18</v>
      </c>
      <c r="B7" s="3" t="s">
        <v>21</v>
      </c>
    </row>
    <row r="8" spans="1:14">
      <c r="A8" s="2" t="s">
        <v>163</v>
      </c>
      <c r="B8" s="3" t="s">
        <v>19</v>
      </c>
    </row>
    <row r="9" spans="1:14">
      <c r="A9" s="2" t="s">
        <v>15</v>
      </c>
      <c r="B9" s="3" t="s">
        <v>20</v>
      </c>
    </row>
    <row r="10" spans="1:14">
      <c r="A10" s="2" t="s">
        <v>16</v>
      </c>
      <c r="B10" s="3" t="s">
        <v>181</v>
      </c>
    </row>
    <row r="11" spans="1:14">
      <c r="A11" s="2"/>
      <c r="K11" s="221" t="s">
        <v>165</v>
      </c>
      <c r="L11" s="221"/>
    </row>
    <row r="12" spans="1:14" ht="32.1" customHeight="1">
      <c r="A12" s="67" t="s">
        <v>0</v>
      </c>
      <c r="B12" s="68" t="s">
        <v>1</v>
      </c>
      <c r="C12" s="68" t="s">
        <v>2</v>
      </c>
      <c r="D12" s="68" t="s">
        <v>3</v>
      </c>
      <c r="E12" s="68" t="s">
        <v>11</v>
      </c>
      <c r="F12" s="67" t="s">
        <v>4</v>
      </c>
      <c r="G12" s="69" t="s">
        <v>5</v>
      </c>
      <c r="H12" s="69" t="s">
        <v>6</v>
      </c>
      <c r="I12" s="69" t="s">
        <v>7</v>
      </c>
      <c r="J12" s="70" t="s">
        <v>8</v>
      </c>
      <c r="K12" s="156" t="s">
        <v>108</v>
      </c>
      <c r="L12" s="13" t="s">
        <v>164</v>
      </c>
      <c r="M12" s="186" t="s">
        <v>170</v>
      </c>
    </row>
    <row r="13" spans="1:14" s="5" customFormat="1" ht="32.1" customHeight="1">
      <c r="A13" s="49" t="s">
        <v>174</v>
      </c>
      <c r="B13" s="50" t="s">
        <v>175</v>
      </c>
      <c r="C13" s="39"/>
      <c r="D13" s="39"/>
      <c r="E13" s="39">
        <f>人件費等内訳!P20</f>
        <v>0</v>
      </c>
      <c r="F13" s="50"/>
      <c r="G13" s="73" t="s">
        <v>99</v>
      </c>
      <c r="H13" s="73" t="s">
        <v>99</v>
      </c>
      <c r="I13" s="8" t="s">
        <v>99</v>
      </c>
      <c r="J13" s="7"/>
      <c r="K13" s="39">
        <f>人件費等内訳!Q20</f>
        <v>0</v>
      </c>
      <c r="L13" s="173">
        <f>IF(K13="","",E13-K13)</f>
        <v>0</v>
      </c>
    </row>
    <row r="14" spans="1:14" ht="32.1" customHeight="1">
      <c r="A14" s="162" t="s">
        <v>140</v>
      </c>
      <c r="B14" s="51"/>
      <c r="C14" s="40"/>
      <c r="D14" s="40"/>
      <c r="E14" s="40">
        <f>SUBTOTAL(9,E13:E13)</f>
        <v>0</v>
      </c>
      <c r="F14" s="62"/>
      <c r="G14" s="74"/>
      <c r="H14" s="74"/>
      <c r="I14" s="74"/>
      <c r="J14" s="10"/>
      <c r="K14" s="40">
        <f>SUBTOTAL(9,K13:K13)</f>
        <v>0</v>
      </c>
      <c r="L14" s="173">
        <f t="shared" ref="L14:L17" si="0">IF(K14="","",E14-K14)</f>
        <v>0</v>
      </c>
      <c r="M14" s="175">
        <f>ROUNDDOWN(K14*0.1,0)</f>
        <v>0</v>
      </c>
      <c r="N14" s="1" t="s">
        <v>183</v>
      </c>
    </row>
    <row r="15" spans="1:14" ht="32.1" customHeight="1">
      <c r="A15" s="49"/>
      <c r="B15" s="50"/>
      <c r="C15" s="39"/>
      <c r="D15" s="39"/>
      <c r="E15" s="39"/>
      <c r="F15" s="50"/>
      <c r="G15" s="8" t="s">
        <v>99</v>
      </c>
      <c r="H15" s="8" t="s">
        <v>99</v>
      </c>
      <c r="I15" s="8"/>
      <c r="J15" s="6"/>
      <c r="K15" s="39"/>
      <c r="L15" s="173" t="str">
        <f t="shared" si="0"/>
        <v/>
      </c>
    </row>
    <row r="16" spans="1:14" ht="32.1" customHeight="1">
      <c r="A16" s="49"/>
      <c r="B16" s="50"/>
      <c r="C16" s="39"/>
      <c r="D16" s="39"/>
      <c r="E16" s="39"/>
      <c r="F16" s="50"/>
      <c r="G16" s="8" t="s">
        <v>99</v>
      </c>
      <c r="H16" s="8" t="s">
        <v>99</v>
      </c>
      <c r="I16" s="8"/>
      <c r="J16" s="6"/>
      <c r="K16" s="39"/>
      <c r="L16" s="173" t="str">
        <f t="shared" si="0"/>
        <v/>
      </c>
    </row>
    <row r="17" spans="1:14" ht="32.1" customHeight="1">
      <c r="A17" s="162" t="s">
        <v>141</v>
      </c>
      <c r="B17" s="52"/>
      <c r="C17" s="41"/>
      <c r="D17" s="41"/>
      <c r="E17" s="41">
        <f>SUBTOTAL(9,E15:E16)</f>
        <v>0</v>
      </c>
      <c r="F17" s="63"/>
      <c r="G17" s="75"/>
      <c r="H17" s="75"/>
      <c r="I17" s="75"/>
      <c r="J17" s="19"/>
      <c r="K17" s="41">
        <f>SUBTOTAL(9,K15:K16)</f>
        <v>0</v>
      </c>
      <c r="L17" s="173">
        <f t="shared" si="0"/>
        <v>0</v>
      </c>
      <c r="M17" s="175">
        <f>ROUNDDOWN(K17*0.1,0)</f>
        <v>0</v>
      </c>
      <c r="N17" s="1" t="s">
        <v>183</v>
      </c>
    </row>
    <row r="18" spans="1:14" ht="32.1" customHeight="1">
      <c r="A18" s="49"/>
      <c r="B18" s="50"/>
      <c r="C18" s="39"/>
      <c r="D18" s="39"/>
      <c r="E18" s="39"/>
      <c r="F18" s="50"/>
      <c r="G18" s="8" t="s">
        <v>99</v>
      </c>
      <c r="H18" s="8" t="s">
        <v>99</v>
      </c>
      <c r="I18" s="163"/>
      <c r="J18" s="6"/>
      <c r="K18" s="176"/>
      <c r="L18" s="177"/>
    </row>
    <row r="19" spans="1:14" ht="32.1" customHeight="1">
      <c r="A19" s="49"/>
      <c r="B19" s="50"/>
      <c r="C19" s="39"/>
      <c r="D19" s="39"/>
      <c r="E19" s="39"/>
      <c r="F19" s="50"/>
      <c r="G19" s="8" t="s">
        <v>99</v>
      </c>
      <c r="H19" s="8" t="s">
        <v>99</v>
      </c>
      <c r="I19" s="163"/>
      <c r="J19" s="6"/>
      <c r="K19" s="178"/>
      <c r="L19" s="179"/>
    </row>
    <row r="20" spans="1:14" ht="32.1" customHeight="1">
      <c r="A20" s="161" t="s">
        <v>139</v>
      </c>
      <c r="B20" s="53"/>
      <c r="C20" s="42"/>
      <c r="D20" s="42"/>
      <c r="E20" s="42">
        <f>SUBTOTAL(9,E18:E19)</f>
        <v>0</v>
      </c>
      <c r="F20" s="64"/>
      <c r="G20" s="76"/>
      <c r="H20" s="76"/>
      <c r="I20" s="76"/>
      <c r="J20" s="11"/>
      <c r="K20" s="178"/>
      <c r="L20" s="179"/>
    </row>
    <row r="21" spans="1:14" ht="32.1" customHeight="1">
      <c r="A21" s="49"/>
      <c r="B21" s="50"/>
      <c r="C21" s="43"/>
      <c r="D21" s="43"/>
      <c r="E21" s="43"/>
      <c r="F21" s="56"/>
      <c r="G21" s="77" t="s">
        <v>99</v>
      </c>
      <c r="H21" s="73" t="s">
        <v>99</v>
      </c>
      <c r="I21" s="163"/>
      <c r="J21" s="7"/>
      <c r="K21" s="178"/>
      <c r="L21" s="179"/>
    </row>
    <row r="22" spans="1:14" ht="32.1" customHeight="1">
      <c r="A22" s="49"/>
      <c r="B22" s="50"/>
      <c r="C22" s="43"/>
      <c r="D22" s="43"/>
      <c r="E22" s="43"/>
      <c r="F22" s="56"/>
      <c r="G22" s="77" t="s">
        <v>99</v>
      </c>
      <c r="H22" s="73" t="s">
        <v>99</v>
      </c>
      <c r="I22" s="163"/>
      <c r="J22" s="7"/>
      <c r="K22" s="178"/>
      <c r="L22" s="179"/>
    </row>
    <row r="23" spans="1:14" s="5" customFormat="1" ht="32.1" customHeight="1">
      <c r="A23" s="161" t="s">
        <v>138</v>
      </c>
      <c r="B23" s="53"/>
      <c r="C23" s="42"/>
      <c r="D23" s="42"/>
      <c r="E23" s="42">
        <f>SUBTOTAL(9,E21:E22)</f>
        <v>0</v>
      </c>
      <c r="F23" s="64"/>
      <c r="G23" s="76"/>
      <c r="H23" s="76"/>
      <c r="I23" s="76"/>
      <c r="J23" s="11"/>
      <c r="K23" s="180"/>
      <c r="L23" s="181"/>
    </row>
    <row r="24" spans="1:14" s="5" customFormat="1" ht="32.1" customHeight="1">
      <c r="A24" s="49"/>
      <c r="B24" s="50"/>
      <c r="C24" s="39"/>
      <c r="D24" s="39"/>
      <c r="E24" s="39"/>
      <c r="F24" s="50"/>
      <c r="G24" s="73"/>
      <c r="H24" s="73"/>
      <c r="I24" s="73"/>
      <c r="J24" s="7"/>
      <c r="K24" s="39"/>
      <c r="L24" s="173" t="str">
        <f t="shared" ref="L24:L26" si="1">IF(K24="","",E24-K24)</f>
        <v/>
      </c>
    </row>
    <row r="25" spans="1:14" s="5" customFormat="1" ht="32.1" customHeight="1">
      <c r="A25" s="49"/>
      <c r="B25" s="50"/>
      <c r="C25" s="39"/>
      <c r="D25" s="39"/>
      <c r="E25" s="39"/>
      <c r="F25" s="50"/>
      <c r="G25" s="73"/>
      <c r="H25" s="73"/>
      <c r="I25" s="73"/>
      <c r="J25" s="7"/>
      <c r="K25" s="39"/>
      <c r="L25" s="173" t="str">
        <f t="shared" si="1"/>
        <v/>
      </c>
    </row>
    <row r="26" spans="1:14" s="5" customFormat="1" ht="32.1" customHeight="1">
      <c r="A26" s="161" t="s">
        <v>176</v>
      </c>
      <c r="B26" s="53"/>
      <c r="C26" s="42"/>
      <c r="D26" s="42"/>
      <c r="E26" s="42">
        <f>SUBTOTAL(9,E24:E25)</f>
        <v>0</v>
      </c>
      <c r="F26" s="64"/>
      <c r="G26" s="76"/>
      <c r="H26" s="76"/>
      <c r="I26" s="76"/>
      <c r="J26" s="11"/>
      <c r="K26" s="42">
        <f>SUBTOTAL(9,K24:K25)</f>
        <v>0</v>
      </c>
      <c r="L26" s="173">
        <f t="shared" si="1"/>
        <v>0</v>
      </c>
      <c r="M26" s="175">
        <f>ROUNDDOWN(K26*0.1,0)</f>
        <v>0</v>
      </c>
      <c r="N26" s="5" t="s">
        <v>183</v>
      </c>
    </row>
    <row r="27" spans="1:14" s="5" customFormat="1" ht="32.1" customHeight="1">
      <c r="A27" s="162" t="s">
        <v>142</v>
      </c>
      <c r="B27" s="51"/>
      <c r="C27" s="40"/>
      <c r="D27" s="40"/>
      <c r="E27" s="40">
        <f>SUBTOTAL(9,E18:E26)</f>
        <v>0</v>
      </c>
      <c r="F27" s="62"/>
      <c r="G27" s="74"/>
      <c r="H27" s="74"/>
      <c r="I27" s="74"/>
      <c r="J27" s="10"/>
      <c r="K27" s="261" t="s">
        <v>182</v>
      </c>
      <c r="L27" s="177"/>
    </row>
    <row r="28" spans="1:14" s="5" customFormat="1" ht="32.1" customHeight="1">
      <c r="A28" s="49"/>
      <c r="B28" s="50"/>
      <c r="C28" s="39"/>
      <c r="D28" s="39"/>
      <c r="E28" s="39"/>
      <c r="F28" s="49"/>
      <c r="G28" s="8"/>
      <c r="H28" s="8"/>
      <c r="I28" s="8"/>
      <c r="J28" s="7"/>
      <c r="K28" s="198"/>
      <c r="L28" s="185"/>
    </row>
    <row r="29" spans="1:14" s="5" customFormat="1" ht="32.1" customHeight="1">
      <c r="A29" s="49"/>
      <c r="B29" s="50"/>
      <c r="C29" s="39"/>
      <c r="D29" s="39"/>
      <c r="E29" s="39"/>
      <c r="F29" s="49"/>
      <c r="G29" s="8"/>
      <c r="H29" s="8"/>
      <c r="I29" s="8"/>
      <c r="J29" s="7"/>
      <c r="K29" s="198"/>
      <c r="L29" s="185"/>
    </row>
    <row r="30" spans="1:14" s="5" customFormat="1" ht="32.1" customHeight="1">
      <c r="A30" s="49"/>
      <c r="B30" s="50"/>
      <c r="C30" s="39"/>
      <c r="D30" s="39"/>
      <c r="E30" s="39"/>
      <c r="F30" s="49"/>
      <c r="G30" s="8"/>
      <c r="H30" s="8"/>
      <c r="I30" s="8"/>
      <c r="J30" s="7"/>
      <c r="K30" s="198"/>
      <c r="L30" s="185"/>
    </row>
    <row r="31" spans="1:14" s="5" customFormat="1" ht="32.1" customHeight="1">
      <c r="A31" s="161" t="s">
        <v>137</v>
      </c>
      <c r="B31" s="53"/>
      <c r="C31" s="42"/>
      <c r="D31" s="42"/>
      <c r="E31" s="42">
        <f>SUBTOTAL(9,E28:E30)</f>
        <v>0</v>
      </c>
      <c r="F31" s="64"/>
      <c r="G31" s="76"/>
      <c r="H31" s="76"/>
      <c r="I31" s="76"/>
      <c r="J31" s="11"/>
      <c r="K31" s="39">
        <f>SUMIF(K28:K30,"○",E28:E30)</f>
        <v>0</v>
      </c>
      <c r="L31" s="185"/>
      <c r="M31" s="5">
        <f>ROUNDDOWN((K31/11)*0.2*1.1,0)</f>
        <v>0</v>
      </c>
      <c r="N31" s="5" t="s">
        <v>183</v>
      </c>
    </row>
    <row r="32" spans="1:14" ht="32.1" customHeight="1">
      <c r="A32" s="49"/>
      <c r="B32" s="50"/>
      <c r="C32" s="39"/>
      <c r="D32" s="39"/>
      <c r="E32" s="39"/>
      <c r="F32" s="49"/>
      <c r="G32" s="8"/>
      <c r="H32" s="8"/>
      <c r="I32" s="8"/>
      <c r="J32" s="6"/>
      <c r="K32" s="198" t="s">
        <v>203</v>
      </c>
      <c r="L32" s="179"/>
    </row>
    <row r="33" spans="1:14" ht="32.1" customHeight="1">
      <c r="A33" s="49"/>
      <c r="B33" s="50"/>
      <c r="C33" s="39"/>
      <c r="D33" s="39"/>
      <c r="E33" s="39"/>
      <c r="F33" s="49"/>
      <c r="G33" s="8"/>
      <c r="H33" s="8"/>
      <c r="I33" s="8"/>
      <c r="J33" s="6"/>
      <c r="K33" s="198"/>
      <c r="L33" s="179"/>
    </row>
    <row r="34" spans="1:14" ht="32.1" customHeight="1">
      <c r="A34" s="49"/>
      <c r="B34" s="50"/>
      <c r="C34" s="39"/>
      <c r="D34" s="39"/>
      <c r="E34" s="39"/>
      <c r="F34" s="49"/>
      <c r="G34" s="8"/>
      <c r="H34" s="8"/>
      <c r="I34" s="8"/>
      <c r="J34" s="6"/>
      <c r="K34" s="198"/>
      <c r="L34" s="179"/>
    </row>
    <row r="35" spans="1:14" ht="32.1" customHeight="1">
      <c r="A35" s="49"/>
      <c r="B35" s="50"/>
      <c r="C35" s="39"/>
      <c r="D35" s="39"/>
      <c r="E35" s="39"/>
      <c r="F35" s="49"/>
      <c r="G35" s="8"/>
      <c r="H35" s="8"/>
      <c r="I35" s="8"/>
      <c r="J35" s="6"/>
      <c r="K35" s="198"/>
      <c r="L35" s="179"/>
    </row>
    <row r="36" spans="1:14" ht="32.1" customHeight="1">
      <c r="A36" s="49"/>
      <c r="B36" s="50"/>
      <c r="C36" s="39"/>
      <c r="D36" s="39"/>
      <c r="E36" s="39"/>
      <c r="F36" s="49"/>
      <c r="G36" s="8"/>
      <c r="H36" s="8"/>
      <c r="I36" s="8"/>
      <c r="J36" s="6"/>
      <c r="K36" s="198"/>
      <c r="L36" s="179"/>
    </row>
    <row r="37" spans="1:14" s="5" customFormat="1" ht="32.1" customHeight="1">
      <c r="A37" s="161" t="s">
        <v>136</v>
      </c>
      <c r="B37" s="53"/>
      <c r="C37" s="42"/>
      <c r="D37" s="42"/>
      <c r="E37" s="42">
        <f>SUBTOTAL(9,E32:E36)</f>
        <v>0</v>
      </c>
      <c r="F37" s="64"/>
      <c r="G37" s="76"/>
      <c r="H37" s="76"/>
      <c r="I37" s="76"/>
      <c r="J37" s="11"/>
      <c r="K37" s="39">
        <f>SUMIF(K32:K36,"○",E32:E36)</f>
        <v>0</v>
      </c>
      <c r="L37" s="179"/>
      <c r="M37" s="5">
        <f>ROUNDDOWN((K37/11)*0.2*1.1,0)</f>
        <v>0</v>
      </c>
      <c r="N37" s="5" t="s">
        <v>183</v>
      </c>
    </row>
    <row r="38" spans="1:14" s="5" customFormat="1" ht="32.1" customHeight="1">
      <c r="A38" s="49"/>
      <c r="B38" s="50"/>
      <c r="C38" s="39"/>
      <c r="D38" s="39"/>
      <c r="E38" s="39"/>
      <c r="F38" s="49"/>
      <c r="G38" s="8"/>
      <c r="H38" s="8"/>
      <c r="I38" s="8"/>
      <c r="J38" s="7"/>
      <c r="K38" s="198"/>
      <c r="L38" s="179"/>
    </row>
    <row r="39" spans="1:14" s="5" customFormat="1" ht="32.1" customHeight="1">
      <c r="A39" s="49"/>
      <c r="B39" s="50"/>
      <c r="C39" s="39"/>
      <c r="D39" s="39"/>
      <c r="E39" s="39"/>
      <c r="F39" s="49"/>
      <c r="G39" s="8"/>
      <c r="H39" s="8"/>
      <c r="I39" s="8"/>
      <c r="J39" s="7"/>
      <c r="K39" s="198"/>
      <c r="L39" s="179"/>
    </row>
    <row r="40" spans="1:14" s="5" customFormat="1" ht="32.1" customHeight="1">
      <c r="A40" s="161" t="s">
        <v>135</v>
      </c>
      <c r="B40" s="53"/>
      <c r="C40" s="42"/>
      <c r="D40" s="42"/>
      <c r="E40" s="42">
        <f>SUBTOTAL(9,E38:E39)</f>
        <v>0</v>
      </c>
      <c r="F40" s="64"/>
      <c r="G40" s="76"/>
      <c r="H40" s="76"/>
      <c r="I40" s="76"/>
      <c r="J40" s="11"/>
      <c r="K40" s="39">
        <f>SUMIF(K38:K39,"○",E38:E39)</f>
        <v>0</v>
      </c>
      <c r="L40" s="179"/>
      <c r="M40" s="5">
        <f>ROUNDDOWN((K40/11)*0.2*1.1,0)</f>
        <v>0</v>
      </c>
      <c r="N40" s="5" t="s">
        <v>183</v>
      </c>
    </row>
    <row r="41" spans="1:14" s="5" customFormat="1" ht="32.1" customHeight="1">
      <c r="A41" s="49"/>
      <c r="B41" s="50"/>
      <c r="C41" s="39"/>
      <c r="D41" s="39"/>
      <c r="E41" s="39"/>
      <c r="F41" s="59"/>
      <c r="G41" s="73"/>
      <c r="H41" s="73"/>
      <c r="I41" s="73"/>
      <c r="J41" s="7"/>
      <c r="K41" s="198"/>
      <c r="L41" s="179"/>
    </row>
    <row r="42" spans="1:14" s="5" customFormat="1" ht="32.1" customHeight="1">
      <c r="A42" s="49"/>
      <c r="B42" s="50"/>
      <c r="C42" s="39"/>
      <c r="D42" s="39"/>
      <c r="E42" s="39"/>
      <c r="F42" s="59"/>
      <c r="G42" s="73"/>
      <c r="H42" s="73"/>
      <c r="I42" s="73"/>
      <c r="J42" s="7"/>
      <c r="K42" s="198"/>
      <c r="L42" s="179"/>
    </row>
    <row r="43" spans="1:14" s="5" customFormat="1" ht="32.1" customHeight="1">
      <c r="A43" s="49"/>
      <c r="B43" s="50"/>
      <c r="C43" s="39"/>
      <c r="D43" s="39"/>
      <c r="E43" s="39"/>
      <c r="F43" s="59"/>
      <c r="G43" s="73"/>
      <c r="H43" s="73"/>
      <c r="I43" s="73"/>
      <c r="J43" s="7"/>
      <c r="K43" s="198"/>
      <c r="L43" s="179"/>
    </row>
    <row r="44" spans="1:14" s="5" customFormat="1" ht="32.1" customHeight="1">
      <c r="A44" s="161" t="s">
        <v>134</v>
      </c>
      <c r="B44" s="53"/>
      <c r="C44" s="42"/>
      <c r="D44" s="42"/>
      <c r="E44" s="42">
        <f>SUBTOTAL(9,E41:E43)</f>
        <v>0</v>
      </c>
      <c r="F44" s="64"/>
      <c r="G44" s="76"/>
      <c r="H44" s="76"/>
      <c r="I44" s="76"/>
      <c r="J44" s="11"/>
      <c r="K44" s="39">
        <f>SUMIF(K41:K43,"○",E41:E43)</f>
        <v>0</v>
      </c>
      <c r="L44" s="179"/>
      <c r="M44" s="5">
        <f>ROUNDDOWN((K44/11)*0.2*1.1,0)</f>
        <v>0</v>
      </c>
      <c r="N44" s="5" t="s">
        <v>183</v>
      </c>
    </row>
    <row r="45" spans="1:14" s="5" customFormat="1" ht="32.1" customHeight="1">
      <c r="A45" s="49"/>
      <c r="B45" s="50"/>
      <c r="C45" s="39"/>
      <c r="D45" s="39"/>
      <c r="E45" s="39"/>
      <c r="F45" s="59"/>
      <c r="G45" s="73"/>
      <c r="H45" s="73"/>
      <c r="I45" s="8"/>
      <c r="J45" s="7"/>
      <c r="K45" s="198"/>
      <c r="L45" s="179"/>
    </row>
    <row r="46" spans="1:14" s="5" customFormat="1" ht="32.1" customHeight="1">
      <c r="A46" s="49"/>
      <c r="B46" s="50"/>
      <c r="C46" s="39"/>
      <c r="D46" s="39"/>
      <c r="E46" s="39"/>
      <c r="F46" s="59"/>
      <c r="G46" s="73"/>
      <c r="H46" s="73"/>
      <c r="I46" s="8"/>
      <c r="J46" s="7"/>
      <c r="K46" s="198"/>
      <c r="L46" s="179"/>
    </row>
    <row r="47" spans="1:14" s="5" customFormat="1" ht="32.1" customHeight="1">
      <c r="A47" s="161" t="s">
        <v>133</v>
      </c>
      <c r="B47" s="53"/>
      <c r="C47" s="42"/>
      <c r="D47" s="42"/>
      <c r="E47" s="42">
        <f>SUBTOTAL(9,E45:E46)</f>
        <v>0</v>
      </c>
      <c r="F47" s="64"/>
      <c r="G47" s="76"/>
      <c r="H47" s="76"/>
      <c r="I47" s="76"/>
      <c r="J47" s="11"/>
      <c r="K47" s="39">
        <f>SUMIF(K45:K46,"○",E45:E46)</f>
        <v>0</v>
      </c>
      <c r="L47" s="179"/>
      <c r="M47" s="5">
        <f>ROUNDDOWN((K47/11)*0.2*1.1,0)</f>
        <v>0</v>
      </c>
      <c r="N47" s="5" t="s">
        <v>183</v>
      </c>
    </row>
    <row r="48" spans="1:14" s="5" customFormat="1" ht="32.1" customHeight="1">
      <c r="A48" s="49"/>
      <c r="B48" s="50"/>
      <c r="C48" s="39"/>
      <c r="D48" s="39"/>
      <c r="E48" s="39"/>
      <c r="F48" s="59"/>
      <c r="G48" s="73"/>
      <c r="H48" s="73"/>
      <c r="I48" s="8"/>
      <c r="J48" s="7"/>
      <c r="K48" s="198"/>
      <c r="L48" s="179"/>
    </row>
    <row r="49" spans="1:14" s="5" customFormat="1" ht="32.1" customHeight="1">
      <c r="A49" s="49"/>
      <c r="B49" s="50"/>
      <c r="C49" s="39"/>
      <c r="D49" s="39"/>
      <c r="E49" s="39"/>
      <c r="F49" s="59"/>
      <c r="G49" s="73"/>
      <c r="H49" s="73"/>
      <c r="I49" s="8"/>
      <c r="J49" s="7"/>
      <c r="K49" s="198"/>
      <c r="L49" s="179"/>
    </row>
    <row r="50" spans="1:14" s="5" customFormat="1" ht="32.1" customHeight="1">
      <c r="A50" s="161" t="s">
        <v>132</v>
      </c>
      <c r="B50" s="53"/>
      <c r="C50" s="42"/>
      <c r="D50" s="42"/>
      <c r="E50" s="42">
        <f>SUBTOTAL(9,E48:E49)</f>
        <v>0</v>
      </c>
      <c r="F50" s="64"/>
      <c r="G50" s="76"/>
      <c r="H50" s="76"/>
      <c r="I50" s="76"/>
      <c r="J50" s="11"/>
      <c r="K50" s="39">
        <f>SUMIF(K48:K49,"○",E48:E49)</f>
        <v>0</v>
      </c>
      <c r="L50" s="179"/>
      <c r="M50" s="5">
        <f>ROUNDDOWN((K50/11)*0.2*1.1,0)</f>
        <v>0</v>
      </c>
      <c r="N50" s="5" t="s">
        <v>183</v>
      </c>
    </row>
    <row r="51" spans="1:14" s="5" customFormat="1" ht="32.1" customHeight="1">
      <c r="A51" s="49"/>
      <c r="B51" s="50"/>
      <c r="C51" s="39"/>
      <c r="D51" s="39"/>
      <c r="E51" s="39"/>
      <c r="F51" s="59"/>
      <c r="G51" s="73"/>
      <c r="H51" s="73"/>
      <c r="I51" s="8"/>
      <c r="J51" s="7"/>
      <c r="K51" s="198"/>
      <c r="L51" s="179"/>
    </row>
    <row r="52" spans="1:14" s="5" customFormat="1" ht="32.1" customHeight="1">
      <c r="A52" s="49"/>
      <c r="B52" s="50"/>
      <c r="C52" s="39"/>
      <c r="D52" s="39"/>
      <c r="E52" s="39"/>
      <c r="F52" s="59"/>
      <c r="G52" s="73"/>
      <c r="H52" s="73"/>
      <c r="I52" s="73"/>
      <c r="J52" s="7"/>
      <c r="K52" s="198"/>
      <c r="L52" s="179"/>
    </row>
    <row r="53" spans="1:14" s="5" customFormat="1" ht="32.1" customHeight="1">
      <c r="A53" s="49"/>
      <c r="B53" s="50"/>
      <c r="C53" s="39"/>
      <c r="D53" s="39"/>
      <c r="E53" s="39"/>
      <c r="F53" s="59"/>
      <c r="G53" s="73"/>
      <c r="H53" s="73"/>
      <c r="I53" s="73"/>
      <c r="J53" s="7"/>
      <c r="K53" s="198"/>
      <c r="L53" s="179"/>
    </row>
    <row r="54" spans="1:14" s="5" customFormat="1" ht="32.1" customHeight="1">
      <c r="A54" s="49"/>
      <c r="B54" s="50"/>
      <c r="C54" s="39"/>
      <c r="D54" s="39"/>
      <c r="E54" s="39"/>
      <c r="F54" s="59"/>
      <c r="G54" s="73"/>
      <c r="H54" s="73"/>
      <c r="I54" s="8"/>
      <c r="J54" s="7"/>
      <c r="K54" s="198"/>
      <c r="L54" s="179"/>
    </row>
    <row r="55" spans="1:14" s="5" customFormat="1" ht="32.1" customHeight="1">
      <c r="A55" s="49"/>
      <c r="B55" s="50"/>
      <c r="C55" s="39"/>
      <c r="D55" s="39"/>
      <c r="E55" s="39"/>
      <c r="F55" s="59"/>
      <c r="G55" s="73"/>
      <c r="H55" s="73"/>
      <c r="I55" s="73"/>
      <c r="J55" s="7"/>
      <c r="K55" s="198"/>
      <c r="L55" s="179"/>
    </row>
    <row r="56" spans="1:14" s="5" customFormat="1" ht="32.1" customHeight="1">
      <c r="A56" s="49"/>
      <c r="B56" s="50"/>
      <c r="C56" s="39"/>
      <c r="D56" s="39"/>
      <c r="E56" s="39"/>
      <c r="F56" s="59"/>
      <c r="G56" s="73"/>
      <c r="H56" s="73"/>
      <c r="I56" s="73"/>
      <c r="J56" s="7"/>
      <c r="K56" s="198"/>
      <c r="L56" s="179"/>
    </row>
    <row r="57" spans="1:14" s="5" customFormat="1" ht="32.1" customHeight="1">
      <c r="A57" s="161" t="s">
        <v>131</v>
      </c>
      <c r="B57" s="53"/>
      <c r="C57" s="42"/>
      <c r="D57" s="42"/>
      <c r="E57" s="42">
        <f>SUBTOTAL(9,E51:E56)</f>
        <v>0</v>
      </c>
      <c r="F57" s="64"/>
      <c r="G57" s="76"/>
      <c r="H57" s="76"/>
      <c r="I57" s="76"/>
      <c r="J57" s="11"/>
      <c r="K57" s="39">
        <f>SUMIF(K51:K56,"○",E51:E56)</f>
        <v>0</v>
      </c>
      <c r="L57" s="179"/>
    </row>
    <row r="58" spans="1:14" s="5" customFormat="1" ht="32.1" customHeight="1">
      <c r="A58" s="49"/>
      <c r="B58" s="50"/>
      <c r="C58" s="39"/>
      <c r="D58" s="39"/>
      <c r="E58" s="39"/>
      <c r="F58" s="59"/>
      <c r="G58" s="73"/>
      <c r="H58" s="73"/>
      <c r="I58" s="8"/>
      <c r="J58" s="7"/>
      <c r="K58" s="198"/>
      <c r="L58" s="179"/>
    </row>
    <row r="59" spans="1:14" s="5" customFormat="1" ht="32.1" customHeight="1">
      <c r="A59" s="49"/>
      <c r="B59" s="50"/>
      <c r="C59" s="39"/>
      <c r="D59" s="39"/>
      <c r="E59" s="39"/>
      <c r="F59" s="50"/>
      <c r="G59" s="73"/>
      <c r="H59" s="73"/>
      <c r="I59" s="8"/>
      <c r="J59" s="7"/>
      <c r="K59" s="198"/>
      <c r="L59" s="179"/>
    </row>
    <row r="60" spans="1:14" s="5" customFormat="1" ht="32.1" customHeight="1">
      <c r="A60" s="49"/>
      <c r="B60" s="50"/>
      <c r="C60" s="39"/>
      <c r="D60" s="39"/>
      <c r="E60" s="39"/>
      <c r="F60" s="50"/>
      <c r="G60" s="73"/>
      <c r="H60" s="73"/>
      <c r="I60" s="8"/>
      <c r="J60" s="7"/>
      <c r="K60" s="198"/>
      <c r="L60" s="179"/>
    </row>
    <row r="61" spans="1:14" s="5" customFormat="1" ht="32.1" customHeight="1">
      <c r="A61" s="161" t="s">
        <v>130</v>
      </c>
      <c r="B61" s="53"/>
      <c r="C61" s="42"/>
      <c r="D61" s="42"/>
      <c r="E61" s="42">
        <f>SUBTOTAL(9,E58:E60)</f>
        <v>0</v>
      </c>
      <c r="F61" s="64"/>
      <c r="G61" s="76"/>
      <c r="H61" s="76"/>
      <c r="I61" s="76"/>
      <c r="J61" s="11"/>
      <c r="K61" s="39">
        <f>SUMIF(K58:K60,"○",E58:E60)</f>
        <v>0</v>
      </c>
      <c r="L61" s="181"/>
    </row>
    <row r="62" spans="1:14" s="5" customFormat="1" ht="32.1" customHeight="1">
      <c r="A62" s="49"/>
      <c r="B62" s="50"/>
      <c r="C62" s="39"/>
      <c r="D62" s="39"/>
      <c r="E62" s="189">
        <f>人件費等内訳!P21</f>
        <v>0</v>
      </c>
      <c r="F62" s="190">
        <f>人件費等内訳!C21</f>
        <v>0</v>
      </c>
      <c r="G62" s="73" t="s">
        <v>99</v>
      </c>
      <c r="H62" s="73" t="s">
        <v>99</v>
      </c>
      <c r="I62" s="73"/>
      <c r="J62" s="7"/>
      <c r="K62" s="203" t="s">
        <v>108</v>
      </c>
      <c r="L62" s="204" t="s">
        <v>164</v>
      </c>
    </row>
    <row r="63" spans="1:14" s="5" customFormat="1" ht="32.1" customHeight="1">
      <c r="A63" s="49"/>
      <c r="B63" s="50"/>
      <c r="C63" s="39"/>
      <c r="D63" s="39"/>
      <c r="E63" s="189">
        <f>人件費等内訳!P22</f>
        <v>0</v>
      </c>
      <c r="F63" s="190">
        <f>人件費等内訳!C22</f>
        <v>0</v>
      </c>
      <c r="G63" s="73" t="s">
        <v>99</v>
      </c>
      <c r="H63" s="73" t="s">
        <v>99</v>
      </c>
      <c r="I63" s="73"/>
      <c r="J63" s="7"/>
      <c r="K63" s="189">
        <f>人件費等内訳!Q22</f>
        <v>0</v>
      </c>
      <c r="L63" s="173">
        <f t="shared" ref="L63:L72" si="2">IF(K63="","",E63-K63)</f>
        <v>0</v>
      </c>
    </row>
    <row r="64" spans="1:14" s="5" customFormat="1" ht="32.1" customHeight="1">
      <c r="A64" s="49"/>
      <c r="B64" s="50"/>
      <c r="C64" s="39"/>
      <c r="D64" s="39"/>
      <c r="E64" s="189">
        <f>人件費等内訳!P23</f>
        <v>0</v>
      </c>
      <c r="F64" s="190">
        <f>人件費等内訳!C23</f>
        <v>0</v>
      </c>
      <c r="G64" s="73" t="s">
        <v>99</v>
      </c>
      <c r="H64" s="73" t="s">
        <v>99</v>
      </c>
      <c r="I64" s="73"/>
      <c r="J64" s="7"/>
      <c r="K64" s="189">
        <f>人件費等内訳!Q23</f>
        <v>0</v>
      </c>
      <c r="L64" s="173">
        <f t="shared" si="2"/>
        <v>0</v>
      </c>
    </row>
    <row r="65" spans="1:14" s="5" customFormat="1" ht="32.1" customHeight="1">
      <c r="A65" s="49"/>
      <c r="B65" s="50"/>
      <c r="C65" s="39"/>
      <c r="D65" s="39"/>
      <c r="E65" s="189">
        <f>人件費等内訳!P24</f>
        <v>0</v>
      </c>
      <c r="F65" s="190">
        <f>人件費等内訳!C24</f>
        <v>0</v>
      </c>
      <c r="G65" s="73" t="s">
        <v>99</v>
      </c>
      <c r="H65" s="73" t="s">
        <v>99</v>
      </c>
      <c r="I65" s="73"/>
      <c r="J65" s="7"/>
      <c r="K65" s="189">
        <f>人件費等内訳!Q24</f>
        <v>0</v>
      </c>
      <c r="L65" s="173">
        <f t="shared" si="2"/>
        <v>0</v>
      </c>
    </row>
    <row r="66" spans="1:14" s="5" customFormat="1" ht="32.1" customHeight="1">
      <c r="A66" s="49"/>
      <c r="B66" s="50"/>
      <c r="C66" s="39"/>
      <c r="D66" s="39"/>
      <c r="E66" s="189">
        <f>人件費等内訳!P25</f>
        <v>0</v>
      </c>
      <c r="F66" s="190">
        <f>人件費等内訳!C25</f>
        <v>0</v>
      </c>
      <c r="G66" s="73" t="s">
        <v>99</v>
      </c>
      <c r="H66" s="73" t="s">
        <v>99</v>
      </c>
      <c r="I66" s="73"/>
      <c r="J66" s="7"/>
      <c r="K66" s="189">
        <f>人件費等内訳!Q25</f>
        <v>0</v>
      </c>
      <c r="L66" s="173">
        <f t="shared" si="2"/>
        <v>0</v>
      </c>
    </row>
    <row r="67" spans="1:14" s="5" customFormat="1" ht="32.1" customHeight="1">
      <c r="A67" s="49"/>
      <c r="B67" s="50"/>
      <c r="C67" s="39"/>
      <c r="D67" s="39"/>
      <c r="E67" s="189">
        <f>人件費等内訳!P26</f>
        <v>0</v>
      </c>
      <c r="F67" s="190">
        <f>人件費等内訳!C26</f>
        <v>0</v>
      </c>
      <c r="G67" s="73" t="s">
        <v>99</v>
      </c>
      <c r="H67" s="73" t="s">
        <v>99</v>
      </c>
      <c r="I67" s="73"/>
      <c r="J67" s="7"/>
      <c r="K67" s="189">
        <f>人件費等内訳!Q26</f>
        <v>0</v>
      </c>
      <c r="L67" s="173">
        <f t="shared" si="2"/>
        <v>0</v>
      </c>
    </row>
    <row r="68" spans="1:14" s="5" customFormat="1" ht="32.1" customHeight="1">
      <c r="A68" s="49"/>
      <c r="B68" s="50"/>
      <c r="C68" s="39"/>
      <c r="D68" s="39"/>
      <c r="E68" s="189">
        <f>人件費等内訳!P27</f>
        <v>0</v>
      </c>
      <c r="F68" s="190">
        <f>人件費等内訳!C27</f>
        <v>0</v>
      </c>
      <c r="G68" s="73" t="s">
        <v>99</v>
      </c>
      <c r="H68" s="73" t="s">
        <v>99</v>
      </c>
      <c r="I68" s="73"/>
      <c r="J68" s="7"/>
      <c r="K68" s="189">
        <f>人件費等内訳!Q27</f>
        <v>0</v>
      </c>
      <c r="L68" s="173">
        <f t="shared" si="2"/>
        <v>0</v>
      </c>
    </row>
    <row r="69" spans="1:14" s="5" customFormat="1" ht="32.1" customHeight="1">
      <c r="A69" s="49"/>
      <c r="B69" s="50"/>
      <c r="C69" s="39"/>
      <c r="D69" s="39"/>
      <c r="E69" s="189">
        <f>人件費等内訳!P28</f>
        <v>0</v>
      </c>
      <c r="F69" s="190">
        <f>人件費等内訳!C28</f>
        <v>0</v>
      </c>
      <c r="G69" s="73" t="s">
        <v>99</v>
      </c>
      <c r="H69" s="73" t="s">
        <v>99</v>
      </c>
      <c r="I69" s="73"/>
      <c r="J69" s="7"/>
      <c r="K69" s="189">
        <f>人件費等内訳!Q28</f>
        <v>0</v>
      </c>
      <c r="L69" s="173">
        <f t="shared" si="2"/>
        <v>0</v>
      </c>
    </row>
    <row r="70" spans="1:14" s="5" customFormat="1" ht="32.1" customHeight="1">
      <c r="A70" s="49"/>
      <c r="B70" s="50"/>
      <c r="C70" s="39"/>
      <c r="D70" s="39"/>
      <c r="E70" s="189">
        <f>人件費等内訳!P29</f>
        <v>0</v>
      </c>
      <c r="F70" s="190">
        <f>人件費等内訳!C29</f>
        <v>0</v>
      </c>
      <c r="G70" s="73" t="s">
        <v>99</v>
      </c>
      <c r="H70" s="73" t="s">
        <v>99</v>
      </c>
      <c r="I70" s="73"/>
      <c r="J70" s="7"/>
      <c r="K70" s="189">
        <f>人件費等内訳!Q29</f>
        <v>0</v>
      </c>
      <c r="L70" s="173">
        <f t="shared" si="2"/>
        <v>0</v>
      </c>
    </row>
    <row r="71" spans="1:14" s="5" customFormat="1" ht="32.1" customHeight="1">
      <c r="A71" s="49"/>
      <c r="B71" s="50"/>
      <c r="C71" s="39"/>
      <c r="D71" s="39"/>
      <c r="E71" s="189">
        <f>人件費等内訳!P30</f>
        <v>0</v>
      </c>
      <c r="F71" s="190">
        <f>人件費等内訳!C30</f>
        <v>0</v>
      </c>
      <c r="G71" s="73" t="s">
        <v>99</v>
      </c>
      <c r="H71" s="73" t="s">
        <v>99</v>
      </c>
      <c r="I71" s="73"/>
      <c r="J71" s="7"/>
      <c r="K71" s="189">
        <f>人件費等内訳!Q30</f>
        <v>0</v>
      </c>
      <c r="L71" s="173">
        <f t="shared" si="2"/>
        <v>0</v>
      </c>
    </row>
    <row r="72" spans="1:14" s="5" customFormat="1" ht="32.1" customHeight="1">
      <c r="A72" s="49"/>
      <c r="B72" s="50"/>
      <c r="C72" s="39"/>
      <c r="D72" s="39"/>
      <c r="E72" s="189">
        <f>人件費等内訳!P31</f>
        <v>0</v>
      </c>
      <c r="F72" s="190">
        <f>人件費等内訳!C31</f>
        <v>0</v>
      </c>
      <c r="G72" s="73" t="s">
        <v>99</v>
      </c>
      <c r="H72" s="73" t="s">
        <v>99</v>
      </c>
      <c r="I72" s="73"/>
      <c r="J72" s="7"/>
      <c r="K72" s="189">
        <f>人件費等内訳!Q31</f>
        <v>0</v>
      </c>
      <c r="L72" s="173">
        <f t="shared" si="2"/>
        <v>0</v>
      </c>
    </row>
    <row r="73" spans="1:14" s="5" customFormat="1" ht="32.1" customHeight="1">
      <c r="A73" s="49"/>
      <c r="B73" s="50"/>
      <c r="C73" s="39"/>
      <c r="D73" s="39"/>
      <c r="E73" s="189">
        <f>人件費等内訳!P32</f>
        <v>0</v>
      </c>
      <c r="F73" s="190">
        <f>人件費等内訳!C32</f>
        <v>0</v>
      </c>
      <c r="G73" s="73" t="s">
        <v>99</v>
      </c>
      <c r="H73" s="73" t="s">
        <v>99</v>
      </c>
      <c r="I73" s="73"/>
      <c r="J73" s="7"/>
      <c r="K73" s="189">
        <f>人件費等内訳!Q32</f>
        <v>0</v>
      </c>
      <c r="L73" s="173">
        <f>IF(K73="","",E73-K73)</f>
        <v>0</v>
      </c>
    </row>
    <row r="74" spans="1:14" s="5" customFormat="1" ht="32.1" customHeight="1">
      <c r="A74" s="161" t="s">
        <v>128</v>
      </c>
      <c r="B74" s="53"/>
      <c r="C74" s="42"/>
      <c r="D74" s="42"/>
      <c r="E74" s="42">
        <f>SUBTOTAL(9,E62:E73)</f>
        <v>0</v>
      </c>
      <c r="F74" s="64"/>
      <c r="G74" s="76"/>
      <c r="H74" s="76"/>
      <c r="I74" s="76"/>
      <c r="J74" s="11"/>
      <c r="K74" s="42">
        <f>SUBTOTAL(9,K62:K73)</f>
        <v>0</v>
      </c>
      <c r="L74" s="173">
        <f>IF(K74="","",E74-K74)</f>
        <v>0</v>
      </c>
      <c r="M74" s="174">
        <f>ROUNDDOWN(K74*0.1,0)</f>
        <v>0</v>
      </c>
      <c r="N74" s="5" t="s">
        <v>204</v>
      </c>
    </row>
    <row r="75" spans="1:14" s="5" customFormat="1" ht="32.1" customHeight="1">
      <c r="A75" s="162" t="s">
        <v>129</v>
      </c>
      <c r="B75" s="51"/>
      <c r="C75" s="40"/>
      <c r="D75" s="40"/>
      <c r="E75" s="40">
        <f>SUBTOTAL(9,E28:E74)</f>
        <v>0</v>
      </c>
      <c r="F75" s="62"/>
      <c r="G75" s="74"/>
      <c r="H75" s="74"/>
      <c r="I75" s="74"/>
      <c r="J75" s="10"/>
      <c r="K75" s="172">
        <f>SUM(K74)</f>
        <v>0</v>
      </c>
      <c r="L75" s="183"/>
    </row>
    <row r="76" spans="1:14" s="5" customFormat="1" ht="32.1" customHeight="1">
      <c r="A76" s="54" t="s">
        <v>9</v>
      </c>
      <c r="B76" s="55"/>
      <c r="C76" s="44"/>
      <c r="D76" s="44"/>
      <c r="E76" s="44">
        <f>SUBTOTAL(9,E13:E75)</f>
        <v>0</v>
      </c>
      <c r="F76" s="58"/>
      <c r="G76" s="78"/>
      <c r="H76" s="78"/>
      <c r="I76" s="78"/>
      <c r="J76" s="14"/>
      <c r="K76" s="44">
        <f>SUM(K14,K17,K26,K75)</f>
        <v>0</v>
      </c>
      <c r="L76" s="202"/>
    </row>
    <row r="77" spans="1:14" s="5" customFormat="1" ht="32.1" customHeight="1">
      <c r="A77" s="56"/>
      <c r="B77" s="57"/>
      <c r="C77" s="43"/>
      <c r="D77" s="43"/>
      <c r="E77" s="43"/>
      <c r="F77" s="56"/>
      <c r="G77" s="77" t="s">
        <v>100</v>
      </c>
      <c r="H77" s="73"/>
      <c r="I77" s="73"/>
      <c r="J77" s="13"/>
      <c r="K77" s="207" t="s">
        <v>191</v>
      </c>
      <c r="L77" s="208" t="s">
        <v>200</v>
      </c>
    </row>
    <row r="78" spans="1:14" s="5" customFormat="1" ht="32.1" customHeight="1">
      <c r="A78" s="56"/>
      <c r="B78" s="57"/>
      <c r="C78" s="43"/>
      <c r="D78" s="43"/>
      <c r="E78" s="43"/>
      <c r="F78" s="56"/>
      <c r="G78" s="77" t="s">
        <v>99</v>
      </c>
      <c r="H78" s="73"/>
      <c r="I78" s="73"/>
      <c r="J78" s="13"/>
      <c r="K78" s="43"/>
      <c r="L78" s="199"/>
    </row>
    <row r="79" spans="1:14" s="5" customFormat="1" ht="32.1" customHeight="1">
      <c r="A79" s="56"/>
      <c r="B79" s="57"/>
      <c r="C79" s="43"/>
      <c r="D79" s="43"/>
      <c r="E79" s="43"/>
      <c r="F79" s="56"/>
      <c r="G79" s="77" t="s">
        <v>99</v>
      </c>
      <c r="H79" s="73"/>
      <c r="I79" s="73"/>
      <c r="J79" s="13"/>
      <c r="K79" s="43"/>
      <c r="L79" s="199"/>
    </row>
    <row r="80" spans="1:14" s="5" customFormat="1" ht="32.1" customHeight="1">
      <c r="A80" s="56"/>
      <c r="B80" s="57"/>
      <c r="C80" s="43"/>
      <c r="D80" s="43"/>
      <c r="E80" s="43"/>
      <c r="F80" s="56"/>
      <c r="G80" s="77" t="s">
        <v>99</v>
      </c>
      <c r="H80" s="73"/>
      <c r="I80" s="73"/>
      <c r="J80" s="13"/>
      <c r="K80" s="43"/>
      <c r="L80" s="199"/>
    </row>
    <row r="81" spans="1:15" s="5" customFormat="1" ht="32.1" customHeight="1">
      <c r="A81" s="56"/>
      <c r="B81" s="57"/>
      <c r="C81" s="43"/>
      <c r="D81" s="43"/>
      <c r="E81" s="43"/>
      <c r="F81" s="56"/>
      <c r="G81" s="77" t="s">
        <v>99</v>
      </c>
      <c r="H81" s="73"/>
      <c r="I81" s="73"/>
      <c r="J81" s="13"/>
      <c r="K81" s="43"/>
      <c r="L81" s="199"/>
    </row>
    <row r="82" spans="1:15" s="5" customFormat="1" ht="32.1" customHeight="1">
      <c r="A82" s="56"/>
      <c r="B82" s="57"/>
      <c r="C82" s="43"/>
      <c r="D82" s="43"/>
      <c r="E82" s="43"/>
      <c r="F82" s="56"/>
      <c r="G82" s="77" t="s">
        <v>99</v>
      </c>
      <c r="H82" s="73"/>
      <c r="I82" s="73"/>
      <c r="J82" s="13"/>
      <c r="K82" s="43"/>
      <c r="L82" s="199"/>
    </row>
    <row r="83" spans="1:15" s="5" customFormat="1" ht="32.1" customHeight="1">
      <c r="A83" s="56"/>
      <c r="B83" s="57"/>
      <c r="C83" s="43"/>
      <c r="D83" s="43"/>
      <c r="E83" s="43"/>
      <c r="F83" s="56"/>
      <c r="G83" s="77" t="s">
        <v>99</v>
      </c>
      <c r="H83" s="73"/>
      <c r="I83" s="73"/>
      <c r="J83" s="13"/>
      <c r="K83" s="43"/>
      <c r="L83" s="199"/>
      <c r="M83" s="5" t="s">
        <v>188</v>
      </c>
    </row>
    <row r="84" spans="1:15" s="5" customFormat="1" ht="32.1" customHeight="1">
      <c r="A84" s="58" t="s">
        <v>162</v>
      </c>
      <c r="B84" s="55"/>
      <c r="C84" s="44"/>
      <c r="D84" s="44"/>
      <c r="E84" s="44">
        <f>SUBTOTAL(9,E77:E83)</f>
        <v>0</v>
      </c>
      <c r="F84" s="58"/>
      <c r="G84" s="78"/>
      <c r="H84" s="191"/>
      <c r="I84" s="78"/>
      <c r="J84" s="14"/>
      <c r="K84" s="44">
        <f>SUBTOTAL(9,K77:K83)</f>
        <v>0</v>
      </c>
      <c r="L84" s="173">
        <f>SUMIFS(E77:E83,K77:K83,"",L77:L83,"○")</f>
        <v>0</v>
      </c>
      <c r="M84" s="174">
        <f>ROUNDDOWN(K84*0.1,0)</f>
        <v>0</v>
      </c>
      <c r="N84" s="200">
        <f>ROUNDDOWN((L84/11)*0.2*1.1,0)</f>
        <v>0</v>
      </c>
      <c r="O84" s="5" t="s">
        <v>183</v>
      </c>
    </row>
    <row r="85" spans="1:15" s="5" customFormat="1" ht="32.1" customHeight="1">
      <c r="A85" s="192" t="s">
        <v>166</v>
      </c>
      <c r="B85" s="193"/>
      <c r="C85" s="194"/>
      <c r="D85" s="194"/>
      <c r="E85" s="194">
        <f>E109</f>
        <v>0</v>
      </c>
      <c r="F85" s="195"/>
      <c r="G85" s="191"/>
      <c r="H85" s="191"/>
      <c r="I85" s="191"/>
      <c r="J85" s="196"/>
      <c r="K85" s="182"/>
      <c r="L85" s="179"/>
      <c r="N85" s="205" t="s">
        <v>187</v>
      </c>
    </row>
    <row r="86" spans="1:15" s="5" customFormat="1" ht="32.1" customHeight="1">
      <c r="A86" s="60" t="s">
        <v>10</v>
      </c>
      <c r="B86" s="61"/>
      <c r="C86" s="45"/>
      <c r="D86" s="45"/>
      <c r="E86" s="45">
        <f>SUBTOTAL(9,E13:E85)</f>
        <v>0</v>
      </c>
      <c r="F86" s="65"/>
      <c r="G86" s="16"/>
      <c r="H86" s="16"/>
      <c r="I86" s="16"/>
      <c r="J86" s="15"/>
      <c r="K86" s="45">
        <f>SUBTOTAL(9,K13:K84)</f>
        <v>0</v>
      </c>
      <c r="L86" s="185"/>
      <c r="M86" s="184">
        <f>SUM(M84,M75)</f>
        <v>0</v>
      </c>
    </row>
    <row r="87" spans="1:15" s="5" customFormat="1">
      <c r="A87" s="1"/>
      <c r="B87" s="17"/>
      <c r="C87" s="17"/>
      <c r="D87" s="17"/>
      <c r="E87" s="17"/>
      <c r="F87" s="1"/>
      <c r="G87" s="4"/>
      <c r="H87" s="4"/>
      <c r="I87" s="4"/>
      <c r="J87" s="1"/>
      <c r="K87" s="17"/>
    </row>
    <row r="88" spans="1:15" s="5" customFormat="1" ht="23.25" customHeight="1">
      <c r="A88" s="1"/>
      <c r="B88" s="20"/>
      <c r="C88" s="223" t="s">
        <v>198</v>
      </c>
      <c r="D88" s="224"/>
      <c r="E88" s="224"/>
      <c r="F88" s="206" t="s">
        <v>102</v>
      </c>
      <c r="G88" s="37"/>
      <c r="H88" s="37"/>
      <c r="I88" s="37"/>
      <c r="J88" s="37"/>
    </row>
    <row r="89" spans="1:15" s="5" customFormat="1" ht="14.25" customHeight="1">
      <c r="A89" s="1"/>
      <c r="B89" s="20"/>
      <c r="C89" s="228" t="s">
        <v>184</v>
      </c>
      <c r="D89" s="229"/>
      <c r="E89" s="230"/>
      <c r="F89" s="137"/>
      <c r="G89" s="138"/>
      <c r="H89" s="138"/>
      <c r="I89" s="138"/>
      <c r="J89" s="138"/>
    </row>
    <row r="90" spans="1:15" s="5" customFormat="1" ht="13.5" customHeight="1">
      <c r="A90" s="1"/>
      <c r="B90" s="18"/>
      <c r="C90" s="216" t="s">
        <v>167</v>
      </c>
      <c r="D90" s="217"/>
      <c r="E90" s="12">
        <f>K14</f>
        <v>0</v>
      </c>
      <c r="F90" s="137" t="s">
        <v>101</v>
      </c>
      <c r="G90" s="38"/>
      <c r="H90" s="38"/>
      <c r="I90" s="38"/>
      <c r="J90" s="38"/>
    </row>
    <row r="91" spans="1:15" s="5" customFormat="1" ht="13.5" customHeight="1">
      <c r="A91" s="1"/>
      <c r="B91" s="18"/>
      <c r="C91" s="216" t="s">
        <v>141</v>
      </c>
      <c r="D91" s="217"/>
      <c r="E91" s="12">
        <f>K17</f>
        <v>0</v>
      </c>
      <c r="F91" s="137"/>
      <c r="G91" s="138"/>
      <c r="H91" s="138"/>
      <c r="I91" s="138"/>
      <c r="J91" s="138"/>
    </row>
    <row r="92" spans="1:15">
      <c r="B92" s="18"/>
      <c r="C92" s="216" t="s">
        <v>17</v>
      </c>
      <c r="D92" s="217"/>
      <c r="E92" s="12">
        <f>K74</f>
        <v>0</v>
      </c>
      <c r="F92" s="36"/>
      <c r="G92" s="37"/>
      <c r="H92" s="37"/>
      <c r="I92" s="37"/>
      <c r="J92" s="37"/>
      <c r="K92" s="5"/>
    </row>
    <row r="93" spans="1:15">
      <c r="B93" s="18"/>
      <c r="C93" s="217" t="s">
        <v>177</v>
      </c>
      <c r="D93" s="217"/>
      <c r="E93" s="12">
        <f>K26</f>
        <v>0</v>
      </c>
      <c r="F93" s="138"/>
      <c r="G93" s="138"/>
      <c r="H93" s="138"/>
      <c r="I93" s="138"/>
      <c r="J93" s="138"/>
      <c r="K93" s="5"/>
    </row>
    <row r="94" spans="1:15">
      <c r="B94" s="18"/>
      <c r="C94" s="217" t="s">
        <v>179</v>
      </c>
      <c r="D94" s="217"/>
      <c r="E94" s="12">
        <f>K84</f>
        <v>0</v>
      </c>
      <c r="F94" s="1" t="s">
        <v>180</v>
      </c>
      <c r="K94" s="5"/>
    </row>
    <row r="95" spans="1:15">
      <c r="B95" s="18"/>
      <c r="C95" s="218" t="s">
        <v>189</v>
      </c>
      <c r="D95" s="218"/>
      <c r="E95" s="9">
        <f>SUBTOTAL(9,E90:E94)</f>
        <v>0</v>
      </c>
      <c r="K95" s="5"/>
    </row>
    <row r="96" spans="1:15">
      <c r="B96" s="18"/>
      <c r="C96" s="219" t="s">
        <v>145</v>
      </c>
      <c r="D96" s="220"/>
      <c r="E96" s="9">
        <f>ROUNDDOWN(E95*0.1,0)</f>
        <v>0</v>
      </c>
      <c r="K96" s="5"/>
    </row>
    <row r="97" spans="3:11" ht="24" customHeight="1">
      <c r="C97" s="225" t="s">
        <v>202</v>
      </c>
      <c r="D97" s="226"/>
      <c r="E97" s="227"/>
      <c r="K97" s="5"/>
    </row>
    <row r="98" spans="3:11">
      <c r="C98" s="216" t="s">
        <v>185</v>
      </c>
      <c r="D98" s="217"/>
      <c r="E98" s="12">
        <f>K31</f>
        <v>0</v>
      </c>
      <c r="F98" s="209" t="s">
        <v>199</v>
      </c>
    </row>
    <row r="99" spans="3:11">
      <c r="C99" s="216" t="s">
        <v>186</v>
      </c>
      <c r="D99" s="217"/>
      <c r="E99" s="12">
        <f>K37</f>
        <v>0</v>
      </c>
    </row>
    <row r="100" spans="3:11">
      <c r="C100" s="216" t="s">
        <v>192</v>
      </c>
      <c r="D100" s="217"/>
      <c r="E100" s="12">
        <f>K40</f>
        <v>0</v>
      </c>
    </row>
    <row r="101" spans="3:11">
      <c r="C101" s="214" t="s">
        <v>193</v>
      </c>
      <c r="D101" s="215"/>
      <c r="E101" s="12">
        <f>K44</f>
        <v>0</v>
      </c>
      <c r="H101" s="197"/>
      <c r="I101" s="197"/>
    </row>
    <row r="102" spans="3:11">
      <c r="C102" s="214" t="s">
        <v>194</v>
      </c>
      <c r="D102" s="215"/>
      <c r="E102" s="12">
        <f>K47</f>
        <v>0</v>
      </c>
      <c r="H102" s="197"/>
      <c r="I102" s="197"/>
    </row>
    <row r="103" spans="3:11">
      <c r="C103" s="214" t="s">
        <v>195</v>
      </c>
      <c r="D103" s="215"/>
      <c r="E103" s="12">
        <f>K50</f>
        <v>0</v>
      </c>
      <c r="H103" s="197"/>
      <c r="I103" s="197"/>
    </row>
    <row r="104" spans="3:11">
      <c r="C104" s="214" t="s">
        <v>196</v>
      </c>
      <c r="D104" s="215"/>
      <c r="E104" s="12">
        <f>K57</f>
        <v>0</v>
      </c>
      <c r="H104" s="197"/>
      <c r="I104" s="197"/>
    </row>
    <row r="105" spans="3:11">
      <c r="C105" s="214" t="s">
        <v>197</v>
      </c>
      <c r="D105" s="215"/>
      <c r="E105" s="12">
        <f>K61</f>
        <v>0</v>
      </c>
      <c r="H105" s="197"/>
      <c r="I105" s="197"/>
    </row>
    <row r="106" spans="3:11">
      <c r="C106" s="214" t="s">
        <v>179</v>
      </c>
      <c r="D106" s="215"/>
      <c r="E106" s="12">
        <f>L84</f>
        <v>0</v>
      </c>
      <c r="H106" s="197"/>
      <c r="I106" s="197"/>
    </row>
    <row r="107" spans="3:11">
      <c r="C107" s="211" t="s">
        <v>189</v>
      </c>
      <c r="D107" s="211"/>
      <c r="E107" s="201">
        <f>SUBTOTAL(9,E98:E106)</f>
        <v>0</v>
      </c>
    </row>
    <row r="108" spans="3:11">
      <c r="C108" s="212" t="s">
        <v>201</v>
      </c>
      <c r="D108" s="213"/>
      <c r="E108" s="201">
        <f>ROUNDDOWN((E107/11)*0.2*1.1,0)</f>
        <v>0</v>
      </c>
    </row>
    <row r="109" spans="3:11" ht="28.5" customHeight="1">
      <c r="C109" s="210" t="s">
        <v>190</v>
      </c>
      <c r="D109" s="210"/>
      <c r="E109" s="12">
        <f>SUM(E96,E108)</f>
        <v>0</v>
      </c>
    </row>
  </sheetData>
  <mergeCells count="24">
    <mergeCell ref="K11:L11"/>
    <mergeCell ref="A5:E5"/>
    <mergeCell ref="C88:E88"/>
    <mergeCell ref="C90:D90"/>
    <mergeCell ref="C97:E97"/>
    <mergeCell ref="C92:D92"/>
    <mergeCell ref="C94:D94"/>
    <mergeCell ref="C93:D93"/>
    <mergeCell ref="C89:E89"/>
    <mergeCell ref="C91:D91"/>
    <mergeCell ref="C98:D98"/>
    <mergeCell ref="C99:D99"/>
    <mergeCell ref="C100:D100"/>
    <mergeCell ref="C95:D95"/>
    <mergeCell ref="C96:D96"/>
    <mergeCell ref="C109:D109"/>
    <mergeCell ref="C107:D107"/>
    <mergeCell ref="C108:D108"/>
    <mergeCell ref="C101:D101"/>
    <mergeCell ref="C102:D102"/>
    <mergeCell ref="C103:D103"/>
    <mergeCell ref="C104:D104"/>
    <mergeCell ref="C105:D105"/>
    <mergeCell ref="C106:D106"/>
  </mergeCells>
  <phoneticPr fontId="2"/>
  <conditionalFormatting sqref="F62:F73">
    <cfRule type="cellIs" dxfId="0" priority="1" operator="equal">
      <formula>0</formula>
    </cfRule>
  </conditionalFormatting>
  <dataValidations count="3">
    <dataValidation type="list" allowBlank="1" sqref="F5" xr:uid="{00000000-0002-0000-0100-000000000000}">
      <formula1>#REF!</formula1>
    </dataValidation>
    <dataValidation type="list" allowBlank="1" sqref="K5" xr:uid="{00000000-0002-0000-0100-000001000000}">
      <formula1>#REF!</formula1>
    </dataValidation>
    <dataValidation type="list" allowBlank="1" showInputMessage="1" showErrorMessage="1" sqref="K28:K30 K32:K36 K38:K39 K41:K43 K45:K46 K48:K49 K51:K56 K58:K60 L78:L83" xr:uid="{B2FEF38C-68BC-4EFA-8FC0-1B59A4EB773C}">
      <formula1>"○"</formula1>
    </dataValidation>
  </dataValidations>
  <printOptions horizontalCentered="1"/>
  <pageMargins left="0.59055118110236227" right="0.59055118110236227" top="0.39370078740157483" bottom="0.39370078740157483" header="0.51181102362204722" footer="0.19685039370078741"/>
  <pageSetup paperSize="9" scale="65" fitToHeight="0" orientation="portrait" cellComments="asDisplayed" horizontalDpi="300" verticalDpi="300" r:id="rId1"/>
  <headerFooter alignWithMargins="0">
    <oddFooter>&amp;R&amp;P　／　&amp;N</oddFooter>
  </headerFooter>
  <rowBreaks count="2" manualBreakCount="2">
    <brk id="44" max="16383" man="1"/>
    <brk id="76"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1"/>
  <sheetViews>
    <sheetView view="pageBreakPreview" topLeftCell="A4" zoomScaleNormal="100" zoomScaleSheetLayoutView="100" workbookViewId="0">
      <selection activeCell="A21" sqref="A21"/>
    </sheetView>
  </sheetViews>
  <sheetFormatPr defaultRowHeight="13.5"/>
  <cols>
    <col min="1" max="2" width="8.625" customWidth="1"/>
    <col min="3" max="3" width="10.25" bestFit="1" customWidth="1"/>
    <col min="4" max="17" width="8.625" customWidth="1"/>
    <col min="18" max="18" width="11.75" customWidth="1"/>
    <col min="19" max="19" width="13.875" customWidth="1"/>
  </cols>
  <sheetData>
    <row r="1" spans="1:19" ht="17.25">
      <c r="A1" s="157" t="s">
        <v>104</v>
      </c>
      <c r="B1" s="21"/>
      <c r="C1" s="21"/>
      <c r="D1" s="21"/>
      <c r="E1" s="21"/>
      <c r="F1" s="21"/>
      <c r="G1" s="21"/>
      <c r="H1" s="21"/>
      <c r="I1" s="21"/>
      <c r="J1" s="21"/>
      <c r="K1" s="21"/>
      <c r="L1" s="21"/>
      <c r="M1" s="21"/>
      <c r="N1" s="21"/>
      <c r="O1" s="21"/>
      <c r="P1" s="21"/>
      <c r="Q1" s="21"/>
      <c r="R1" s="21"/>
      <c r="S1" s="21"/>
    </row>
    <row r="2" spans="1:19" ht="17.25">
      <c r="A2" s="157" t="s">
        <v>111</v>
      </c>
      <c r="B2" s="21"/>
      <c r="C2" s="21"/>
      <c r="D2" s="21"/>
      <c r="E2" s="21"/>
      <c r="F2" s="21"/>
      <c r="G2" s="21"/>
      <c r="H2" s="21"/>
      <c r="I2" s="21"/>
      <c r="J2" s="21"/>
      <c r="K2" s="21"/>
      <c r="L2" s="21"/>
      <c r="M2" s="21"/>
      <c r="N2" s="21"/>
      <c r="O2" s="21"/>
      <c r="P2" s="21"/>
      <c r="Q2" s="21"/>
      <c r="R2" s="21"/>
      <c r="S2" s="21"/>
    </row>
    <row r="3" spans="1:19" ht="17.25">
      <c r="A3" s="157" t="s">
        <v>112</v>
      </c>
      <c r="B3" s="21"/>
      <c r="C3" s="21"/>
      <c r="D3" s="21"/>
      <c r="E3" s="21"/>
      <c r="F3" s="21"/>
      <c r="G3" s="21"/>
      <c r="H3" s="21"/>
      <c r="I3" s="21"/>
      <c r="J3" s="21"/>
      <c r="K3" s="21"/>
      <c r="L3" s="21"/>
      <c r="M3" s="21"/>
      <c r="N3" s="21"/>
      <c r="O3" s="21"/>
      <c r="P3" s="21"/>
      <c r="Q3" s="21"/>
      <c r="R3" s="21"/>
      <c r="S3" s="21"/>
    </row>
    <row r="4" spans="1:19" ht="17.25">
      <c r="A4" s="188" t="s">
        <v>173</v>
      </c>
      <c r="B4" s="21"/>
      <c r="C4" s="21"/>
      <c r="D4" s="21"/>
      <c r="E4" s="21"/>
      <c r="F4" s="21"/>
      <c r="G4" s="21"/>
      <c r="H4" s="21"/>
      <c r="I4" s="21"/>
      <c r="J4" s="21"/>
      <c r="K4" s="21"/>
      <c r="L4" s="21"/>
      <c r="M4" s="21"/>
      <c r="N4" s="21"/>
      <c r="O4" s="21"/>
      <c r="P4" s="21"/>
      <c r="Q4" s="21"/>
      <c r="R4" s="21"/>
      <c r="S4" s="21"/>
    </row>
    <row r="5" spans="1:19">
      <c r="A5" s="21"/>
      <c r="B5" s="21"/>
      <c r="C5" s="21"/>
      <c r="D5" s="21"/>
      <c r="E5" s="21"/>
      <c r="F5" s="21"/>
      <c r="G5" s="21"/>
      <c r="H5" s="21"/>
      <c r="I5" s="21"/>
      <c r="J5" s="21"/>
      <c r="K5" s="21"/>
      <c r="L5" s="21"/>
      <c r="M5" s="21"/>
      <c r="N5" s="21"/>
      <c r="O5" s="21"/>
      <c r="P5" s="21"/>
      <c r="Q5" s="21"/>
      <c r="R5" s="21"/>
      <c r="S5" s="21"/>
    </row>
    <row r="6" spans="1:19" ht="54">
      <c r="A6" s="83" t="s">
        <v>12</v>
      </c>
      <c r="B6" s="83" t="s">
        <v>13</v>
      </c>
      <c r="C6" s="22" t="s">
        <v>14</v>
      </c>
      <c r="D6" s="23" t="s">
        <v>115</v>
      </c>
      <c r="E6" s="24" t="s">
        <v>116</v>
      </c>
      <c r="F6" s="24" t="s">
        <v>117</v>
      </c>
      <c r="G6" s="23" t="s">
        <v>118</v>
      </c>
      <c r="H6" s="24" t="s">
        <v>119</v>
      </c>
      <c r="I6" s="24" t="s">
        <v>120</v>
      </c>
      <c r="J6" s="24" t="s">
        <v>121</v>
      </c>
      <c r="K6" s="24" t="s">
        <v>122</v>
      </c>
      <c r="L6" s="24" t="s">
        <v>123</v>
      </c>
      <c r="M6" s="24" t="s">
        <v>124</v>
      </c>
      <c r="N6" s="24" t="s">
        <v>125</v>
      </c>
      <c r="O6" s="24" t="s">
        <v>126</v>
      </c>
      <c r="P6" s="24" t="s">
        <v>127</v>
      </c>
      <c r="Q6" s="24" t="s">
        <v>168</v>
      </c>
      <c r="R6" s="22" t="s">
        <v>144</v>
      </c>
      <c r="S6" s="22" t="s">
        <v>143</v>
      </c>
    </row>
    <row r="7" spans="1:19" ht="21" customHeight="1">
      <c r="A7" s="48"/>
      <c r="B7" s="25"/>
      <c r="C7" s="47"/>
      <c r="D7" s="148"/>
      <c r="E7" s="71"/>
      <c r="F7" s="31">
        <f t="shared" ref="F7:F19" si="0">ROUNDDOWN(D7*E7,0)</f>
        <v>0</v>
      </c>
      <c r="G7" s="27"/>
      <c r="H7" s="28"/>
      <c r="I7" s="28"/>
      <c r="J7" s="31">
        <f t="shared" ref="J7:J19" si="1">ROUNDDOWN(G7*H7,0)</f>
        <v>0</v>
      </c>
      <c r="K7" s="31">
        <f t="shared" ref="K7:K19" si="2">ROUNDDOWN(G7*I7,0)</f>
        <v>0</v>
      </c>
      <c r="L7" s="72"/>
      <c r="M7" s="71"/>
      <c r="N7" s="71"/>
      <c r="O7" s="31">
        <f t="shared" ref="O7:O19" si="3">SUM(L7:N7)</f>
        <v>0</v>
      </c>
      <c r="P7" s="149">
        <f t="shared" ref="P7:P19" si="4">SUM(F7,J7,O7)</f>
        <v>0</v>
      </c>
      <c r="Q7" s="149">
        <f t="shared" ref="Q7:Q19" si="5">SUM(K7,O7)</f>
        <v>0</v>
      </c>
      <c r="R7" s="158">
        <f t="shared" ref="R7:R9" si="6">Q7*0.1</f>
        <v>0</v>
      </c>
      <c r="S7" s="145"/>
    </row>
    <row r="8" spans="1:19" ht="21" customHeight="1">
      <c r="A8" s="48"/>
      <c r="B8" s="25"/>
      <c r="C8" s="47"/>
      <c r="D8" s="148"/>
      <c r="E8" s="71"/>
      <c r="F8" s="31">
        <f t="shared" si="0"/>
        <v>0</v>
      </c>
      <c r="G8" s="27"/>
      <c r="H8" s="28"/>
      <c r="I8" s="28"/>
      <c r="J8" s="31">
        <f t="shared" si="1"/>
        <v>0</v>
      </c>
      <c r="K8" s="31">
        <f t="shared" si="2"/>
        <v>0</v>
      </c>
      <c r="L8" s="72"/>
      <c r="M8" s="71"/>
      <c r="N8" s="71"/>
      <c r="O8" s="31">
        <f t="shared" ref="O8:O10" si="7">SUM(L8:N8)</f>
        <v>0</v>
      </c>
      <c r="P8" s="149">
        <f t="shared" ref="P8:P10" si="8">SUM(F8,J8,O8)</f>
        <v>0</v>
      </c>
      <c r="Q8" s="149">
        <f t="shared" ref="Q8:Q10" si="9">SUM(K8,O8)</f>
        <v>0</v>
      </c>
      <c r="R8" s="158">
        <f t="shared" si="6"/>
        <v>0</v>
      </c>
      <c r="S8" s="145"/>
    </row>
    <row r="9" spans="1:19" ht="21" customHeight="1">
      <c r="A9" s="48"/>
      <c r="B9" s="25"/>
      <c r="C9" s="47"/>
      <c r="D9" s="148"/>
      <c r="E9" s="71"/>
      <c r="F9" s="31">
        <f t="shared" si="0"/>
        <v>0</v>
      </c>
      <c r="G9" s="27"/>
      <c r="H9" s="28"/>
      <c r="I9" s="28"/>
      <c r="J9" s="31">
        <f t="shared" si="1"/>
        <v>0</v>
      </c>
      <c r="K9" s="31">
        <f t="shared" si="2"/>
        <v>0</v>
      </c>
      <c r="L9" s="72"/>
      <c r="M9" s="71"/>
      <c r="N9" s="71"/>
      <c r="O9" s="31">
        <f t="shared" si="7"/>
        <v>0</v>
      </c>
      <c r="P9" s="149">
        <f t="shared" si="8"/>
        <v>0</v>
      </c>
      <c r="Q9" s="149">
        <f t="shared" si="9"/>
        <v>0</v>
      </c>
      <c r="R9" s="158">
        <f t="shared" si="6"/>
        <v>0</v>
      </c>
      <c r="S9" s="145"/>
    </row>
    <row r="10" spans="1:19" ht="21" customHeight="1">
      <c r="A10" s="48"/>
      <c r="B10" s="25"/>
      <c r="C10" s="47"/>
      <c r="D10" s="148"/>
      <c r="E10" s="71"/>
      <c r="F10" s="31">
        <f t="shared" si="0"/>
        <v>0</v>
      </c>
      <c r="G10" s="27"/>
      <c r="H10" s="28"/>
      <c r="I10" s="28"/>
      <c r="J10" s="31">
        <f t="shared" si="1"/>
        <v>0</v>
      </c>
      <c r="K10" s="31">
        <f t="shared" si="2"/>
        <v>0</v>
      </c>
      <c r="L10" s="72"/>
      <c r="M10" s="71"/>
      <c r="N10" s="71"/>
      <c r="O10" s="31">
        <f t="shared" si="7"/>
        <v>0</v>
      </c>
      <c r="P10" s="149">
        <f t="shared" si="8"/>
        <v>0</v>
      </c>
      <c r="Q10" s="149">
        <f t="shared" si="9"/>
        <v>0</v>
      </c>
      <c r="R10" s="158">
        <f t="shared" ref="R10:R18" si="10">Q10*0.1</f>
        <v>0</v>
      </c>
      <c r="S10" s="145"/>
    </row>
    <row r="11" spans="1:19" ht="21" customHeight="1">
      <c r="A11" s="48"/>
      <c r="B11" s="25"/>
      <c r="C11" s="47"/>
      <c r="D11" s="148"/>
      <c r="E11" s="71"/>
      <c r="F11" s="31">
        <f t="shared" si="0"/>
        <v>0</v>
      </c>
      <c r="G11" s="27"/>
      <c r="H11" s="28"/>
      <c r="I11" s="28"/>
      <c r="J11" s="31">
        <f t="shared" si="1"/>
        <v>0</v>
      </c>
      <c r="K11" s="31">
        <f t="shared" si="2"/>
        <v>0</v>
      </c>
      <c r="L11" s="72"/>
      <c r="M11" s="71"/>
      <c r="N11" s="71"/>
      <c r="O11" s="31">
        <f t="shared" ref="O11:O18" si="11">SUM(L11:N11)</f>
        <v>0</v>
      </c>
      <c r="P11" s="149">
        <f t="shared" ref="P11:P18" si="12">SUM(F11,J11,O11)</f>
        <v>0</v>
      </c>
      <c r="Q11" s="149">
        <f t="shared" ref="Q11:Q18" si="13">SUM(K11,O11)</f>
        <v>0</v>
      </c>
      <c r="R11" s="158">
        <f t="shared" si="10"/>
        <v>0</v>
      </c>
      <c r="S11" s="145"/>
    </row>
    <row r="12" spans="1:19" ht="21" customHeight="1">
      <c r="A12" s="48"/>
      <c r="B12" s="25"/>
      <c r="C12" s="47"/>
      <c r="D12" s="148"/>
      <c r="E12" s="71"/>
      <c r="F12" s="31">
        <f t="shared" si="0"/>
        <v>0</v>
      </c>
      <c r="G12" s="27"/>
      <c r="H12" s="28"/>
      <c r="I12" s="28"/>
      <c r="J12" s="31">
        <f t="shared" si="1"/>
        <v>0</v>
      </c>
      <c r="K12" s="31">
        <f t="shared" si="2"/>
        <v>0</v>
      </c>
      <c r="L12" s="72"/>
      <c r="M12" s="71"/>
      <c r="N12" s="71"/>
      <c r="O12" s="31">
        <f t="shared" si="11"/>
        <v>0</v>
      </c>
      <c r="P12" s="149">
        <f t="shared" si="12"/>
        <v>0</v>
      </c>
      <c r="Q12" s="149">
        <f t="shared" si="13"/>
        <v>0</v>
      </c>
      <c r="R12" s="158">
        <f t="shared" si="10"/>
        <v>0</v>
      </c>
      <c r="S12" s="145"/>
    </row>
    <row r="13" spans="1:19" ht="21" customHeight="1">
      <c r="A13" s="48"/>
      <c r="B13" s="25"/>
      <c r="C13" s="47"/>
      <c r="D13" s="148"/>
      <c r="E13" s="71"/>
      <c r="F13" s="31">
        <f t="shared" si="0"/>
        <v>0</v>
      </c>
      <c r="G13" s="27"/>
      <c r="H13" s="28"/>
      <c r="I13" s="28"/>
      <c r="J13" s="31">
        <f t="shared" si="1"/>
        <v>0</v>
      </c>
      <c r="K13" s="31">
        <f t="shared" si="2"/>
        <v>0</v>
      </c>
      <c r="L13" s="72"/>
      <c r="M13" s="71"/>
      <c r="N13" s="71"/>
      <c r="O13" s="31">
        <f t="shared" si="11"/>
        <v>0</v>
      </c>
      <c r="P13" s="149">
        <f t="shared" si="12"/>
        <v>0</v>
      </c>
      <c r="Q13" s="149">
        <f t="shared" si="13"/>
        <v>0</v>
      </c>
      <c r="R13" s="158">
        <f t="shared" si="10"/>
        <v>0</v>
      </c>
      <c r="S13" s="145"/>
    </row>
    <row r="14" spans="1:19" ht="21" customHeight="1">
      <c r="A14" s="48"/>
      <c r="B14" s="25"/>
      <c r="C14" s="47"/>
      <c r="D14" s="148"/>
      <c r="E14" s="71"/>
      <c r="F14" s="31">
        <f t="shared" si="0"/>
        <v>0</v>
      </c>
      <c r="G14" s="27"/>
      <c r="H14" s="28"/>
      <c r="I14" s="28"/>
      <c r="J14" s="31">
        <f t="shared" si="1"/>
        <v>0</v>
      </c>
      <c r="K14" s="31">
        <f t="shared" si="2"/>
        <v>0</v>
      </c>
      <c r="L14" s="72"/>
      <c r="M14" s="71"/>
      <c r="N14" s="71"/>
      <c r="O14" s="31">
        <f t="shared" si="11"/>
        <v>0</v>
      </c>
      <c r="P14" s="149">
        <f t="shared" si="12"/>
        <v>0</v>
      </c>
      <c r="Q14" s="149">
        <f t="shared" si="13"/>
        <v>0</v>
      </c>
      <c r="R14" s="158">
        <f t="shared" si="10"/>
        <v>0</v>
      </c>
      <c r="S14" s="145"/>
    </row>
    <row r="15" spans="1:19" ht="21" customHeight="1">
      <c r="A15" s="48"/>
      <c r="B15" s="25"/>
      <c r="C15" s="47"/>
      <c r="D15" s="148"/>
      <c r="E15" s="71"/>
      <c r="F15" s="31">
        <f t="shared" si="0"/>
        <v>0</v>
      </c>
      <c r="G15" s="27"/>
      <c r="H15" s="28"/>
      <c r="I15" s="28"/>
      <c r="J15" s="31">
        <f t="shared" si="1"/>
        <v>0</v>
      </c>
      <c r="K15" s="31">
        <f t="shared" si="2"/>
        <v>0</v>
      </c>
      <c r="L15" s="72"/>
      <c r="M15" s="71"/>
      <c r="N15" s="71"/>
      <c r="O15" s="31">
        <f t="shared" si="11"/>
        <v>0</v>
      </c>
      <c r="P15" s="149">
        <f t="shared" si="12"/>
        <v>0</v>
      </c>
      <c r="Q15" s="149">
        <f t="shared" si="13"/>
        <v>0</v>
      </c>
      <c r="R15" s="158">
        <f t="shared" ref="R15:R17" si="14">Q15*0.1</f>
        <v>0</v>
      </c>
      <c r="S15" s="145"/>
    </row>
    <row r="16" spans="1:19" ht="21" customHeight="1">
      <c r="A16" s="48"/>
      <c r="B16" s="25"/>
      <c r="C16" s="47"/>
      <c r="D16" s="148"/>
      <c r="E16" s="71"/>
      <c r="F16" s="31">
        <f t="shared" si="0"/>
        <v>0</v>
      </c>
      <c r="G16" s="27"/>
      <c r="H16" s="28"/>
      <c r="I16" s="28"/>
      <c r="J16" s="31">
        <f t="shared" si="1"/>
        <v>0</v>
      </c>
      <c r="K16" s="31">
        <f t="shared" si="2"/>
        <v>0</v>
      </c>
      <c r="L16" s="72"/>
      <c r="M16" s="71"/>
      <c r="N16" s="71"/>
      <c r="O16" s="31">
        <f t="shared" ref="O16:O17" si="15">SUM(L16:N16)</f>
        <v>0</v>
      </c>
      <c r="P16" s="149">
        <f t="shared" ref="P16:P17" si="16">SUM(F16,J16,O16)</f>
        <v>0</v>
      </c>
      <c r="Q16" s="149">
        <f t="shared" ref="Q16:Q17" si="17">SUM(K16,O16)</f>
        <v>0</v>
      </c>
      <c r="R16" s="158">
        <f t="shared" si="14"/>
        <v>0</v>
      </c>
      <c r="S16" s="145"/>
    </row>
    <row r="17" spans="1:19" ht="21" customHeight="1">
      <c r="A17" s="48"/>
      <c r="B17" s="25"/>
      <c r="C17" s="47"/>
      <c r="D17" s="148"/>
      <c r="E17" s="71"/>
      <c r="F17" s="31">
        <f t="shared" si="0"/>
        <v>0</v>
      </c>
      <c r="G17" s="27"/>
      <c r="H17" s="28"/>
      <c r="I17" s="28"/>
      <c r="J17" s="31">
        <f t="shared" si="1"/>
        <v>0</v>
      </c>
      <c r="K17" s="31">
        <f t="shared" si="2"/>
        <v>0</v>
      </c>
      <c r="L17" s="72"/>
      <c r="M17" s="71"/>
      <c r="N17" s="71"/>
      <c r="O17" s="31">
        <f t="shared" si="15"/>
        <v>0</v>
      </c>
      <c r="P17" s="149">
        <f t="shared" si="16"/>
        <v>0</v>
      </c>
      <c r="Q17" s="149">
        <f t="shared" si="17"/>
        <v>0</v>
      </c>
      <c r="R17" s="158">
        <f t="shared" si="14"/>
        <v>0</v>
      </c>
      <c r="S17" s="145"/>
    </row>
    <row r="18" spans="1:19" ht="21" customHeight="1">
      <c r="A18" s="48"/>
      <c r="B18" s="25"/>
      <c r="C18" s="47"/>
      <c r="D18" s="148"/>
      <c r="E18" s="71"/>
      <c r="F18" s="31">
        <f t="shared" si="0"/>
        <v>0</v>
      </c>
      <c r="G18" s="27"/>
      <c r="H18" s="28"/>
      <c r="I18" s="28"/>
      <c r="J18" s="31">
        <f t="shared" si="1"/>
        <v>0</v>
      </c>
      <c r="K18" s="31">
        <f t="shared" si="2"/>
        <v>0</v>
      </c>
      <c r="L18" s="72"/>
      <c r="M18" s="71"/>
      <c r="N18" s="71"/>
      <c r="O18" s="31">
        <f t="shared" si="11"/>
        <v>0</v>
      </c>
      <c r="P18" s="149">
        <f t="shared" si="12"/>
        <v>0</v>
      </c>
      <c r="Q18" s="149">
        <f t="shared" si="13"/>
        <v>0</v>
      </c>
      <c r="R18" s="158">
        <f t="shared" si="10"/>
        <v>0</v>
      </c>
      <c r="S18" s="145"/>
    </row>
    <row r="19" spans="1:19" ht="21" customHeight="1">
      <c r="A19" s="48"/>
      <c r="B19" s="25"/>
      <c r="C19" s="47"/>
      <c r="D19" s="148"/>
      <c r="E19" s="71"/>
      <c r="F19" s="31">
        <f t="shared" si="0"/>
        <v>0</v>
      </c>
      <c r="G19" s="27"/>
      <c r="H19" s="28"/>
      <c r="I19" s="28"/>
      <c r="J19" s="31">
        <f t="shared" si="1"/>
        <v>0</v>
      </c>
      <c r="K19" s="31">
        <f t="shared" si="2"/>
        <v>0</v>
      </c>
      <c r="L19" s="72"/>
      <c r="M19" s="71"/>
      <c r="N19" s="71"/>
      <c r="O19" s="31">
        <f t="shared" si="3"/>
        <v>0</v>
      </c>
      <c r="P19" s="149">
        <f t="shared" si="4"/>
        <v>0</v>
      </c>
      <c r="Q19" s="149">
        <f t="shared" si="5"/>
        <v>0</v>
      </c>
      <c r="R19" s="145"/>
      <c r="S19" s="145"/>
    </row>
    <row r="20" spans="1:19" ht="21" customHeight="1">
      <c r="A20" s="32" t="s">
        <v>22</v>
      </c>
      <c r="B20" s="32"/>
      <c r="C20" s="146"/>
      <c r="D20" s="30"/>
      <c r="E20" s="31"/>
      <c r="F20" s="31">
        <f>SUBTOTAL(9,F7:F19)</f>
        <v>0</v>
      </c>
      <c r="G20" s="30"/>
      <c r="H20" s="31"/>
      <c r="I20" s="31"/>
      <c r="J20" s="31">
        <f t="shared" ref="J20:Q20" si="18">SUBTOTAL(9,J7:J19)</f>
        <v>0</v>
      </c>
      <c r="K20" s="31">
        <f t="shared" si="18"/>
        <v>0</v>
      </c>
      <c r="L20" s="31">
        <f t="shared" si="18"/>
        <v>0</v>
      </c>
      <c r="M20" s="31">
        <f t="shared" si="18"/>
        <v>0</v>
      </c>
      <c r="N20" s="31">
        <f t="shared" si="18"/>
        <v>0</v>
      </c>
      <c r="O20" s="31">
        <f t="shared" si="18"/>
        <v>0</v>
      </c>
      <c r="P20" s="150">
        <f t="shared" si="18"/>
        <v>0</v>
      </c>
      <c r="Q20" s="150">
        <f t="shared" si="18"/>
        <v>0</v>
      </c>
      <c r="R20" s="159">
        <f>SUM(R7:R19)</f>
        <v>0</v>
      </c>
      <c r="S20" s="147"/>
    </row>
    <row r="21" spans="1:19" ht="21" customHeight="1">
      <c r="A21" s="48"/>
      <c r="B21" s="25"/>
      <c r="C21" s="47"/>
      <c r="D21" s="148"/>
      <c r="E21" s="71"/>
      <c r="F21" s="31">
        <f t="shared" ref="F21:F33" si="19">ROUNDDOWN(D21*E21,0)</f>
        <v>0</v>
      </c>
      <c r="G21" s="27"/>
      <c r="H21" s="28"/>
      <c r="I21" s="28"/>
      <c r="J21" s="31">
        <f t="shared" ref="J21:J33" si="20">ROUNDDOWN(G21*H21,0)</f>
        <v>0</v>
      </c>
      <c r="K21" s="31">
        <f t="shared" ref="K21:K33" si="21">ROUNDDOWN(G21*I21,0)</f>
        <v>0</v>
      </c>
      <c r="L21" s="72"/>
      <c r="M21" s="72"/>
      <c r="N21" s="72"/>
      <c r="O21" s="31">
        <f>SUM(L21:N21)</f>
        <v>0</v>
      </c>
      <c r="P21" s="149">
        <f>SUM(F21,J21,O21)</f>
        <v>0</v>
      </c>
      <c r="Q21" s="149">
        <f>SUM(K21,O21)</f>
        <v>0</v>
      </c>
      <c r="R21" s="158">
        <f>Q21*0.1</f>
        <v>0</v>
      </c>
      <c r="S21" s="145"/>
    </row>
    <row r="22" spans="1:19" ht="21" customHeight="1">
      <c r="A22" s="48"/>
      <c r="B22" s="25"/>
      <c r="C22" s="47"/>
      <c r="D22" s="27"/>
      <c r="E22" s="71"/>
      <c r="F22" s="31">
        <f t="shared" si="19"/>
        <v>0</v>
      </c>
      <c r="G22" s="27"/>
      <c r="H22" s="28"/>
      <c r="I22" s="28"/>
      <c r="J22" s="31">
        <f t="shared" si="20"/>
        <v>0</v>
      </c>
      <c r="K22" s="31">
        <f t="shared" si="21"/>
        <v>0</v>
      </c>
      <c r="L22" s="72"/>
      <c r="M22" s="72"/>
      <c r="N22" s="72"/>
      <c r="O22" s="31">
        <f t="shared" ref="O22:O25" si="22">SUM(L22:N22)</f>
        <v>0</v>
      </c>
      <c r="P22" s="149">
        <f t="shared" ref="P22:P25" si="23">SUM(F22,J22,O22)</f>
        <v>0</v>
      </c>
      <c r="Q22" s="149">
        <f t="shared" ref="Q22:Q25" si="24">SUM(K22,O22)</f>
        <v>0</v>
      </c>
      <c r="R22" s="158">
        <f t="shared" ref="R22:R37" si="25">Q22*0.1</f>
        <v>0</v>
      </c>
      <c r="S22" s="145"/>
    </row>
    <row r="23" spans="1:19" ht="21" customHeight="1">
      <c r="A23" s="48"/>
      <c r="B23" s="25"/>
      <c r="C23" s="47"/>
      <c r="D23" s="27"/>
      <c r="E23" s="71"/>
      <c r="F23" s="31">
        <f t="shared" si="19"/>
        <v>0</v>
      </c>
      <c r="G23" s="27"/>
      <c r="H23" s="28"/>
      <c r="I23" s="28"/>
      <c r="J23" s="31">
        <f t="shared" si="20"/>
        <v>0</v>
      </c>
      <c r="K23" s="31">
        <f t="shared" si="21"/>
        <v>0</v>
      </c>
      <c r="L23" s="72"/>
      <c r="M23" s="72"/>
      <c r="N23" s="72"/>
      <c r="O23" s="31">
        <f t="shared" si="22"/>
        <v>0</v>
      </c>
      <c r="P23" s="149">
        <f t="shared" si="23"/>
        <v>0</v>
      </c>
      <c r="Q23" s="149">
        <f t="shared" si="24"/>
        <v>0</v>
      </c>
      <c r="R23" s="158">
        <f t="shared" si="25"/>
        <v>0</v>
      </c>
      <c r="S23" s="145"/>
    </row>
    <row r="24" spans="1:19" ht="21" customHeight="1">
      <c r="A24" s="48"/>
      <c r="B24" s="25"/>
      <c r="C24" s="47"/>
      <c r="D24" s="27"/>
      <c r="E24" s="71"/>
      <c r="F24" s="31">
        <f t="shared" si="19"/>
        <v>0</v>
      </c>
      <c r="G24" s="27"/>
      <c r="H24" s="28"/>
      <c r="I24" s="28"/>
      <c r="J24" s="31">
        <f t="shared" si="20"/>
        <v>0</v>
      </c>
      <c r="K24" s="31">
        <f t="shared" si="21"/>
        <v>0</v>
      </c>
      <c r="L24" s="72"/>
      <c r="M24" s="72"/>
      <c r="N24" s="72"/>
      <c r="O24" s="31">
        <f t="shared" si="22"/>
        <v>0</v>
      </c>
      <c r="P24" s="149">
        <f t="shared" si="23"/>
        <v>0</v>
      </c>
      <c r="Q24" s="149">
        <f t="shared" si="24"/>
        <v>0</v>
      </c>
      <c r="R24" s="158">
        <f t="shared" si="25"/>
        <v>0</v>
      </c>
      <c r="S24" s="145"/>
    </row>
    <row r="25" spans="1:19" ht="21" customHeight="1">
      <c r="A25" s="48"/>
      <c r="B25" s="25"/>
      <c r="C25" s="47"/>
      <c r="D25" s="27"/>
      <c r="E25" s="71"/>
      <c r="F25" s="31">
        <f t="shared" si="19"/>
        <v>0</v>
      </c>
      <c r="G25" s="27"/>
      <c r="H25" s="28"/>
      <c r="I25" s="28"/>
      <c r="J25" s="31">
        <f t="shared" si="20"/>
        <v>0</v>
      </c>
      <c r="K25" s="31">
        <f t="shared" si="21"/>
        <v>0</v>
      </c>
      <c r="L25" s="72"/>
      <c r="M25" s="72"/>
      <c r="N25" s="72"/>
      <c r="O25" s="31">
        <f t="shared" si="22"/>
        <v>0</v>
      </c>
      <c r="P25" s="149">
        <f t="shared" si="23"/>
        <v>0</v>
      </c>
      <c r="Q25" s="149">
        <f t="shared" si="24"/>
        <v>0</v>
      </c>
      <c r="R25" s="158">
        <f t="shared" si="25"/>
        <v>0</v>
      </c>
      <c r="S25" s="145"/>
    </row>
    <row r="26" spans="1:19" ht="21" customHeight="1">
      <c r="A26" s="48"/>
      <c r="B26" s="25"/>
      <c r="C26" s="47"/>
      <c r="D26" s="27"/>
      <c r="E26" s="71"/>
      <c r="F26" s="31">
        <f t="shared" si="19"/>
        <v>0</v>
      </c>
      <c r="G26" s="27"/>
      <c r="H26" s="28"/>
      <c r="I26" s="28"/>
      <c r="J26" s="31">
        <f t="shared" si="20"/>
        <v>0</v>
      </c>
      <c r="K26" s="31">
        <f t="shared" si="21"/>
        <v>0</v>
      </c>
      <c r="L26" s="72"/>
      <c r="M26" s="72"/>
      <c r="N26" s="72"/>
      <c r="O26" s="31">
        <f t="shared" ref="O26:O29" si="26">SUM(L26:N26)</f>
        <v>0</v>
      </c>
      <c r="P26" s="149">
        <f t="shared" ref="P26:P29" si="27">SUM(F26,J26,O26)</f>
        <v>0</v>
      </c>
      <c r="Q26" s="149">
        <f t="shared" ref="Q26:Q29" si="28">SUM(K26,O26)</f>
        <v>0</v>
      </c>
      <c r="R26" s="158">
        <f t="shared" si="25"/>
        <v>0</v>
      </c>
      <c r="S26" s="145"/>
    </row>
    <row r="27" spans="1:19" ht="21" customHeight="1">
      <c r="A27" s="48"/>
      <c r="B27" s="25"/>
      <c r="C27" s="47"/>
      <c r="D27" s="27"/>
      <c r="E27" s="71"/>
      <c r="F27" s="31">
        <f t="shared" si="19"/>
        <v>0</v>
      </c>
      <c r="G27" s="27"/>
      <c r="H27" s="28"/>
      <c r="I27" s="28"/>
      <c r="J27" s="31">
        <f t="shared" si="20"/>
        <v>0</v>
      </c>
      <c r="K27" s="31">
        <f t="shared" si="21"/>
        <v>0</v>
      </c>
      <c r="L27" s="72"/>
      <c r="M27" s="72"/>
      <c r="N27" s="72"/>
      <c r="O27" s="31">
        <f t="shared" si="26"/>
        <v>0</v>
      </c>
      <c r="P27" s="149">
        <f t="shared" si="27"/>
        <v>0</v>
      </c>
      <c r="Q27" s="149">
        <f t="shared" si="28"/>
        <v>0</v>
      </c>
      <c r="R27" s="158">
        <f t="shared" si="25"/>
        <v>0</v>
      </c>
      <c r="S27" s="145"/>
    </row>
    <row r="28" spans="1:19" ht="21" customHeight="1">
      <c r="A28" s="48"/>
      <c r="B28" s="25"/>
      <c r="C28" s="47"/>
      <c r="D28" s="27"/>
      <c r="E28" s="71"/>
      <c r="F28" s="31">
        <f t="shared" si="19"/>
        <v>0</v>
      </c>
      <c r="G28" s="27"/>
      <c r="H28" s="28"/>
      <c r="I28" s="28"/>
      <c r="J28" s="31">
        <f t="shared" si="20"/>
        <v>0</v>
      </c>
      <c r="K28" s="31">
        <f t="shared" si="21"/>
        <v>0</v>
      </c>
      <c r="L28" s="72"/>
      <c r="M28" s="72"/>
      <c r="N28" s="72"/>
      <c r="O28" s="31">
        <f t="shared" si="26"/>
        <v>0</v>
      </c>
      <c r="P28" s="149">
        <f t="shared" si="27"/>
        <v>0</v>
      </c>
      <c r="Q28" s="149">
        <f t="shared" si="28"/>
        <v>0</v>
      </c>
      <c r="R28" s="158">
        <f t="shared" si="25"/>
        <v>0</v>
      </c>
      <c r="S28" s="145"/>
    </row>
    <row r="29" spans="1:19" ht="21" customHeight="1">
      <c r="A29" s="48"/>
      <c r="B29" s="25"/>
      <c r="C29" s="47"/>
      <c r="D29" s="27"/>
      <c r="E29" s="71"/>
      <c r="F29" s="31">
        <f t="shared" si="19"/>
        <v>0</v>
      </c>
      <c r="G29" s="27"/>
      <c r="H29" s="28"/>
      <c r="I29" s="28"/>
      <c r="J29" s="31">
        <f t="shared" si="20"/>
        <v>0</v>
      </c>
      <c r="K29" s="31">
        <f t="shared" si="21"/>
        <v>0</v>
      </c>
      <c r="L29" s="72"/>
      <c r="M29" s="72"/>
      <c r="N29" s="72"/>
      <c r="O29" s="31">
        <f t="shared" si="26"/>
        <v>0</v>
      </c>
      <c r="P29" s="149">
        <f t="shared" si="27"/>
        <v>0</v>
      </c>
      <c r="Q29" s="149">
        <f t="shared" si="28"/>
        <v>0</v>
      </c>
      <c r="R29" s="158">
        <f t="shared" si="25"/>
        <v>0</v>
      </c>
      <c r="S29" s="145"/>
    </row>
    <row r="30" spans="1:19" ht="21" customHeight="1">
      <c r="A30" s="48"/>
      <c r="B30" s="25"/>
      <c r="C30" s="47"/>
      <c r="D30" s="27"/>
      <c r="E30" s="71"/>
      <c r="F30" s="31">
        <f t="shared" si="19"/>
        <v>0</v>
      </c>
      <c r="G30" s="27"/>
      <c r="H30" s="28"/>
      <c r="I30" s="28"/>
      <c r="J30" s="31">
        <f t="shared" si="20"/>
        <v>0</v>
      </c>
      <c r="K30" s="31">
        <f t="shared" si="21"/>
        <v>0</v>
      </c>
      <c r="L30" s="72"/>
      <c r="M30" s="72"/>
      <c r="N30" s="72"/>
      <c r="O30" s="31">
        <f t="shared" ref="O30:O31" si="29">SUM(L30:N30)</f>
        <v>0</v>
      </c>
      <c r="P30" s="149">
        <f t="shared" ref="P30:P31" si="30">SUM(F30,J30,O30)</f>
        <v>0</v>
      </c>
      <c r="Q30" s="149">
        <f t="shared" ref="Q30:Q31" si="31">SUM(K30,O30)</f>
        <v>0</v>
      </c>
      <c r="R30" s="158">
        <f t="shared" si="25"/>
        <v>0</v>
      </c>
      <c r="S30" s="145"/>
    </row>
    <row r="31" spans="1:19" ht="21" customHeight="1">
      <c r="A31" s="48"/>
      <c r="B31" s="25"/>
      <c r="C31" s="47"/>
      <c r="D31" s="27"/>
      <c r="E31" s="71"/>
      <c r="F31" s="31">
        <f t="shared" si="19"/>
        <v>0</v>
      </c>
      <c r="G31" s="27"/>
      <c r="H31" s="28"/>
      <c r="I31" s="28"/>
      <c r="J31" s="31">
        <f t="shared" si="20"/>
        <v>0</v>
      </c>
      <c r="K31" s="31">
        <f t="shared" si="21"/>
        <v>0</v>
      </c>
      <c r="L31" s="72"/>
      <c r="M31" s="72"/>
      <c r="N31" s="72"/>
      <c r="O31" s="31">
        <f t="shared" si="29"/>
        <v>0</v>
      </c>
      <c r="P31" s="149">
        <f t="shared" si="30"/>
        <v>0</v>
      </c>
      <c r="Q31" s="149">
        <f t="shared" si="31"/>
        <v>0</v>
      </c>
      <c r="R31" s="158">
        <f t="shared" si="25"/>
        <v>0</v>
      </c>
      <c r="S31" s="145"/>
    </row>
    <row r="32" spans="1:19" ht="21" customHeight="1">
      <c r="A32" s="48"/>
      <c r="B32" s="25"/>
      <c r="C32" s="47"/>
      <c r="D32" s="27"/>
      <c r="E32" s="71"/>
      <c r="F32" s="31">
        <f t="shared" si="19"/>
        <v>0</v>
      </c>
      <c r="G32" s="27"/>
      <c r="H32" s="28"/>
      <c r="I32" s="28"/>
      <c r="J32" s="31">
        <f t="shared" si="20"/>
        <v>0</v>
      </c>
      <c r="K32" s="31">
        <f t="shared" si="21"/>
        <v>0</v>
      </c>
      <c r="L32" s="72"/>
      <c r="M32" s="72"/>
      <c r="N32" s="72"/>
      <c r="O32" s="31">
        <f t="shared" ref="O32:O33" si="32">SUM(L32:N32)</f>
        <v>0</v>
      </c>
      <c r="P32" s="149">
        <f t="shared" ref="P32:P33" si="33">SUM(F32,J32,O32)</f>
        <v>0</v>
      </c>
      <c r="Q32" s="149">
        <f t="shared" ref="Q32:Q33" si="34">SUM(K32,O32)</f>
        <v>0</v>
      </c>
      <c r="R32" s="158">
        <f t="shared" si="25"/>
        <v>0</v>
      </c>
      <c r="S32" s="145"/>
    </row>
    <row r="33" spans="1:19" ht="21" customHeight="1">
      <c r="A33" s="144"/>
      <c r="B33" s="25"/>
      <c r="C33" s="33"/>
      <c r="D33" s="27"/>
      <c r="E33" s="28"/>
      <c r="F33" s="31">
        <f t="shared" si="19"/>
        <v>0</v>
      </c>
      <c r="G33" s="27"/>
      <c r="H33" s="28"/>
      <c r="I33" s="28"/>
      <c r="J33" s="31">
        <f t="shared" si="20"/>
        <v>0</v>
      </c>
      <c r="K33" s="31">
        <f t="shared" si="21"/>
        <v>0</v>
      </c>
      <c r="L33" s="29"/>
      <c r="M33" s="28"/>
      <c r="N33" s="28"/>
      <c r="O33" s="31">
        <f t="shared" si="32"/>
        <v>0</v>
      </c>
      <c r="P33" s="149">
        <f t="shared" si="33"/>
        <v>0</v>
      </c>
      <c r="Q33" s="149">
        <f t="shared" si="34"/>
        <v>0</v>
      </c>
      <c r="R33" s="158">
        <f t="shared" si="25"/>
        <v>0</v>
      </c>
      <c r="S33" s="145"/>
    </row>
    <row r="34" spans="1:19" ht="21" customHeight="1">
      <c r="A34" s="89" t="s">
        <v>17</v>
      </c>
      <c r="B34" s="32"/>
      <c r="C34" s="146"/>
      <c r="D34" s="30"/>
      <c r="E34" s="31"/>
      <c r="F34" s="31">
        <f>SUBTOTAL(9,F21:F33)</f>
        <v>0</v>
      </c>
      <c r="G34" s="30"/>
      <c r="H34" s="31"/>
      <c r="I34" s="31"/>
      <c r="J34" s="31">
        <f t="shared" ref="J34:P34" si="35">SUBTOTAL(9,J21:J33)</f>
        <v>0</v>
      </c>
      <c r="K34" s="31">
        <f t="shared" si="35"/>
        <v>0</v>
      </c>
      <c r="L34" s="31">
        <f t="shared" si="35"/>
        <v>0</v>
      </c>
      <c r="M34" s="31">
        <f t="shared" si="35"/>
        <v>0</v>
      </c>
      <c r="N34" s="31">
        <f t="shared" si="35"/>
        <v>0</v>
      </c>
      <c r="O34" s="31">
        <f t="shared" si="35"/>
        <v>0</v>
      </c>
      <c r="P34" s="150">
        <f t="shared" si="35"/>
        <v>0</v>
      </c>
      <c r="Q34" s="150">
        <f>SUBTOTAL(9,Q21:Q33)</f>
        <v>0</v>
      </c>
      <c r="R34" s="159">
        <f>SUM(R21:R33)</f>
        <v>0</v>
      </c>
      <c r="S34" s="147"/>
    </row>
    <row r="35" spans="1:19" ht="21" hidden="1" customHeight="1">
      <c r="A35" s="48" t="s">
        <v>103</v>
      </c>
      <c r="B35" s="25" t="s">
        <v>105</v>
      </c>
      <c r="C35" s="47" t="s">
        <v>106</v>
      </c>
      <c r="D35" s="148"/>
      <c r="E35" s="71"/>
      <c r="F35" s="31">
        <f>ROUNDDOWN(D35*E35,0)</f>
        <v>0</v>
      </c>
      <c r="G35" s="27"/>
      <c r="H35" s="28"/>
      <c r="I35" s="28"/>
      <c r="J35" s="31">
        <f>ROUNDDOWN(G35*H35,0)</f>
        <v>0</v>
      </c>
      <c r="K35" s="31">
        <f>ROUNDDOWN(G35*I35,0)</f>
        <v>0</v>
      </c>
      <c r="L35" s="72"/>
      <c r="M35" s="71"/>
      <c r="N35" s="71"/>
      <c r="O35" s="31">
        <f t="shared" ref="O35:O37" si="36">SUM(L35:N35)</f>
        <v>0</v>
      </c>
      <c r="P35" s="149">
        <f t="shared" ref="P35:P37" si="37">SUM(F35,J35,O35)</f>
        <v>0</v>
      </c>
      <c r="Q35" s="149">
        <f t="shared" ref="Q35:Q37" si="38">SUM(K35,O35)</f>
        <v>0</v>
      </c>
      <c r="R35" s="158">
        <f t="shared" si="25"/>
        <v>0</v>
      </c>
      <c r="S35" s="145"/>
    </row>
    <row r="36" spans="1:19" ht="21" hidden="1" customHeight="1">
      <c r="A36" s="46"/>
      <c r="B36" s="25"/>
      <c r="C36" s="47"/>
      <c r="D36" s="27"/>
      <c r="E36" s="28"/>
      <c r="F36" s="31">
        <f>ROUNDDOWN(D36*E36,0)</f>
        <v>0</v>
      </c>
      <c r="G36" s="27"/>
      <c r="H36" s="28"/>
      <c r="I36" s="28"/>
      <c r="J36" s="31">
        <f>ROUNDDOWN(G36*H36,0)</f>
        <v>0</v>
      </c>
      <c r="K36" s="31">
        <f>ROUNDDOWN(G36*I36,0)</f>
        <v>0</v>
      </c>
      <c r="L36" s="29"/>
      <c r="M36" s="28"/>
      <c r="N36" s="28"/>
      <c r="O36" s="31">
        <f t="shared" si="36"/>
        <v>0</v>
      </c>
      <c r="P36" s="149">
        <f t="shared" si="37"/>
        <v>0</v>
      </c>
      <c r="Q36" s="149">
        <f t="shared" si="38"/>
        <v>0</v>
      </c>
      <c r="R36" s="158">
        <f t="shared" si="25"/>
        <v>0</v>
      </c>
      <c r="S36" s="145"/>
    </row>
    <row r="37" spans="1:19" ht="21" hidden="1" customHeight="1">
      <c r="A37" s="48"/>
      <c r="B37" s="25"/>
      <c r="C37" s="47"/>
      <c r="D37" s="148"/>
      <c r="E37" s="71"/>
      <c r="F37" s="31">
        <f>ROUNDDOWN(D37*E37,0)</f>
        <v>0</v>
      </c>
      <c r="G37" s="27"/>
      <c r="H37" s="28"/>
      <c r="I37" s="28"/>
      <c r="J37" s="31">
        <f>ROUNDDOWN(G37*H37,0)</f>
        <v>0</v>
      </c>
      <c r="K37" s="31">
        <f>ROUNDDOWN(G37*I37,0)</f>
        <v>0</v>
      </c>
      <c r="L37" s="72"/>
      <c r="M37" s="71"/>
      <c r="N37" s="71"/>
      <c r="O37" s="31">
        <f t="shared" si="36"/>
        <v>0</v>
      </c>
      <c r="P37" s="149">
        <f t="shared" si="37"/>
        <v>0</v>
      </c>
      <c r="Q37" s="149">
        <f t="shared" si="38"/>
        <v>0</v>
      </c>
      <c r="R37" s="158">
        <f t="shared" si="25"/>
        <v>0</v>
      </c>
      <c r="S37" s="145"/>
    </row>
    <row r="38" spans="1:19" ht="21" hidden="1" customHeight="1">
      <c r="A38" s="89" t="s">
        <v>44</v>
      </c>
      <c r="B38" s="32"/>
      <c r="C38" s="146"/>
      <c r="D38" s="30"/>
      <c r="E38" s="31"/>
      <c r="F38" s="31">
        <f>SUBTOTAL(9,F35:F37)</f>
        <v>0</v>
      </c>
      <c r="G38" s="30"/>
      <c r="H38" s="31"/>
      <c r="I38" s="31"/>
      <c r="J38" s="31">
        <f t="shared" ref="J38:Q38" si="39">SUBTOTAL(9,J35:J37)</f>
        <v>0</v>
      </c>
      <c r="K38" s="31">
        <f t="shared" si="39"/>
        <v>0</v>
      </c>
      <c r="L38" s="31">
        <f t="shared" si="39"/>
        <v>0</v>
      </c>
      <c r="M38" s="31">
        <f t="shared" si="39"/>
        <v>0</v>
      </c>
      <c r="N38" s="31">
        <f t="shared" si="39"/>
        <v>0</v>
      </c>
      <c r="O38" s="31">
        <f t="shared" si="39"/>
        <v>0</v>
      </c>
      <c r="P38" s="150">
        <f t="shared" si="39"/>
        <v>0</v>
      </c>
      <c r="Q38" s="150">
        <f t="shared" si="39"/>
        <v>0</v>
      </c>
      <c r="R38" s="159">
        <f>SUM(R35:R37)</f>
        <v>0</v>
      </c>
      <c r="S38" s="147"/>
    </row>
    <row r="39" spans="1:19" ht="21" customHeight="1">
      <c r="A39" s="155" t="s">
        <v>107</v>
      </c>
      <c r="B39" s="151"/>
      <c r="C39" s="152"/>
      <c r="D39" s="153"/>
      <c r="E39" s="150"/>
      <c r="F39" s="150">
        <f>SUBTOTAL(9,F7:F38)</f>
        <v>0</v>
      </c>
      <c r="G39" s="153"/>
      <c r="H39" s="150"/>
      <c r="I39" s="150"/>
      <c r="J39" s="150">
        <f t="shared" ref="J39:N39" si="40">SUBTOTAL(9,J7:J38)</f>
        <v>0</v>
      </c>
      <c r="K39" s="150">
        <f t="shared" si="40"/>
        <v>0</v>
      </c>
      <c r="L39" s="150">
        <f t="shared" si="40"/>
        <v>0</v>
      </c>
      <c r="M39" s="150">
        <f t="shared" si="40"/>
        <v>0</v>
      </c>
      <c r="N39" s="150">
        <f t="shared" si="40"/>
        <v>0</v>
      </c>
      <c r="O39" s="150">
        <f>SUBTOTAL(9,O7:O38)</f>
        <v>0</v>
      </c>
      <c r="P39" s="150">
        <f>SUBTOTAL(9,P7:P38)</f>
        <v>0</v>
      </c>
      <c r="Q39" s="150">
        <f>SUBTOTAL(9,Q7:Q38)</f>
        <v>0</v>
      </c>
      <c r="R39" s="160">
        <f>SUM(R38,R34,R20)</f>
        <v>0</v>
      </c>
      <c r="S39" s="154"/>
    </row>
    <row r="41" spans="1:19">
      <c r="A41" t="s">
        <v>43</v>
      </c>
    </row>
  </sheetData>
  <protectedRanges>
    <protectedRange sqref="A33:E33 B34:E34 B38:E38 G37:I38 H36:I36 D35:F37 F21:F33 J33:Q33 J21:K32 O21:Q32 R20:S34 R38:R39 S38 G19:I20 D19:F19 G33:I35 A20:E20 J19:S19 J35:S37 D7:S18" name="範囲2"/>
    <protectedRange sqref="A35 A37 A19" name="範囲2_1"/>
    <protectedRange sqref="B35 B37 B19" name="範囲2_1_1"/>
    <protectedRange sqref="C19 C35:C37 C21:C32" name="範囲2_1_3"/>
    <protectedRange sqref="A34" name="範囲2_3"/>
    <protectedRange sqref="A38" name="範囲2_4"/>
    <protectedRange sqref="F34 O34" name="範囲2_5"/>
    <protectedRange sqref="J34:K34" name="範囲2_7"/>
    <protectedRange sqref="L34:N34 P34:Q34" name="範囲2_8"/>
    <protectedRange sqref="F20 J20:Q20" name="範囲2_9"/>
    <protectedRange sqref="F38 J38:Q38" name="範囲2_10"/>
    <protectedRange sqref="B36" name="範囲2_11"/>
    <protectedRange sqref="A36" name="範囲2_12"/>
    <protectedRange sqref="G36" name="範囲2_13"/>
    <protectedRange sqref="A21:A32 A7:A18" name="範囲2_1_5"/>
    <protectedRange sqref="B21:B32 B7:B18" name="範囲2_1_1_1"/>
    <protectedRange sqref="D21:D32" name="範囲2_6"/>
    <protectedRange sqref="C7:C18" name="範囲2_1_2_1"/>
    <protectedRange sqref="E21:E32" name="範囲2_14"/>
    <protectedRange sqref="H21:I32" name="範囲2_15"/>
    <protectedRange sqref="G22" name="範囲2_13_1"/>
    <protectedRange sqref="G21 G23:G32" name="範囲2_1_4_1"/>
    <protectedRange sqref="L21:N32" name="範囲2_16"/>
  </protectedRanges>
  <phoneticPr fontId="2"/>
  <pageMargins left="0.70866141732283472" right="0.70866141732283472" top="0.74803149606299213" bottom="0.74803149606299213" header="0.31496062992125984" footer="0.31496062992125984"/>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26"/>
  <sheetViews>
    <sheetView zoomScale="85" zoomScaleNormal="85" zoomScaleSheetLayoutView="85" workbookViewId="0">
      <selection activeCell="G19" sqref="G19"/>
    </sheetView>
  </sheetViews>
  <sheetFormatPr defaultRowHeight="13.5"/>
  <cols>
    <col min="1" max="1" width="11.5" customWidth="1"/>
    <col min="2" max="2" width="11.75" customWidth="1"/>
    <col min="3" max="3" width="11" bestFit="1" customWidth="1"/>
    <col min="4" max="8" width="9.25" customWidth="1"/>
    <col min="9" max="13" width="10.625" customWidth="1"/>
    <col min="14" max="15" width="11.5" customWidth="1"/>
    <col min="16" max="16" width="12.125" customWidth="1"/>
    <col min="18" max="19" width="14.625" customWidth="1"/>
  </cols>
  <sheetData>
    <row r="1" spans="1:19" ht="18.75">
      <c r="A1" s="79" t="s">
        <v>110</v>
      </c>
      <c r="B1" s="21"/>
      <c r="C1" s="21"/>
      <c r="D1" s="21"/>
      <c r="E1" s="21"/>
      <c r="F1" s="21"/>
      <c r="G1" s="21"/>
      <c r="H1" s="21"/>
      <c r="I1" s="21"/>
      <c r="J1" s="21"/>
      <c r="K1" s="21"/>
      <c r="L1" s="21"/>
      <c r="M1" s="21"/>
      <c r="N1" s="21"/>
      <c r="O1" s="21"/>
      <c r="P1" s="21"/>
      <c r="Q1" s="21"/>
      <c r="R1" s="21"/>
      <c r="S1" s="21"/>
    </row>
    <row r="2" spans="1:19" ht="18.75">
      <c r="A2" s="79" t="s">
        <v>111</v>
      </c>
      <c r="B2" s="21"/>
      <c r="C2" s="21"/>
      <c r="D2" s="21"/>
      <c r="E2" s="21"/>
      <c r="F2" s="21"/>
      <c r="G2" s="21"/>
      <c r="H2" s="21"/>
      <c r="I2" s="21"/>
      <c r="J2" s="21"/>
      <c r="K2" s="21"/>
      <c r="L2" s="21"/>
      <c r="M2" s="21"/>
      <c r="N2" s="21"/>
      <c r="O2" s="21"/>
      <c r="P2" s="21"/>
      <c r="Q2" s="21"/>
      <c r="R2" s="21"/>
      <c r="S2" s="21"/>
    </row>
    <row r="3" spans="1:19" ht="18.75">
      <c r="A3" s="79" t="s">
        <v>109</v>
      </c>
      <c r="B3" s="21"/>
      <c r="C3" s="21"/>
      <c r="D3" s="21"/>
      <c r="E3" s="21"/>
      <c r="F3" s="21"/>
      <c r="G3" s="21"/>
      <c r="H3" s="21"/>
      <c r="I3" s="21"/>
      <c r="J3" s="21"/>
      <c r="K3" s="21"/>
      <c r="L3" s="21"/>
      <c r="M3" s="21"/>
      <c r="N3" s="21"/>
      <c r="O3" s="21"/>
      <c r="P3" s="21"/>
      <c r="Q3" s="21"/>
      <c r="R3" s="21"/>
      <c r="S3" s="21"/>
    </row>
    <row r="4" spans="1:19">
      <c r="A4" s="21"/>
      <c r="B4" s="21"/>
      <c r="C4" s="21"/>
      <c r="D4" s="21"/>
      <c r="E4" s="21"/>
      <c r="F4" s="21"/>
      <c r="G4" s="21"/>
      <c r="H4" s="21"/>
      <c r="I4" s="21"/>
      <c r="J4" s="21"/>
      <c r="K4" s="21"/>
      <c r="L4" s="21"/>
      <c r="M4" s="21"/>
      <c r="N4" s="21"/>
      <c r="O4" s="21"/>
      <c r="P4" s="21"/>
      <c r="Q4" s="21"/>
      <c r="R4" s="21"/>
      <c r="S4" s="21"/>
    </row>
    <row r="5" spans="1:19" ht="55.5" customHeight="1">
      <c r="A5" s="80" t="s">
        <v>29</v>
      </c>
      <c r="B5" s="231" t="s">
        <v>146</v>
      </c>
      <c r="C5" s="232"/>
      <c r="D5" s="232"/>
      <c r="E5" s="232"/>
      <c r="F5" s="232"/>
      <c r="G5" s="232"/>
      <c r="H5" s="233"/>
      <c r="I5" s="81"/>
      <c r="J5" s="82"/>
      <c r="K5" s="82"/>
      <c r="L5" s="82"/>
      <c r="M5" s="82"/>
      <c r="N5" s="82"/>
      <c r="O5" s="82"/>
      <c r="P5" s="82"/>
      <c r="Q5" s="82"/>
      <c r="R5" s="82"/>
      <c r="S5" s="82"/>
    </row>
    <row r="6" spans="1:19">
      <c r="A6" s="21"/>
      <c r="B6" s="21"/>
      <c r="C6" s="21"/>
      <c r="D6" s="21"/>
      <c r="E6" s="21"/>
      <c r="F6" s="21"/>
      <c r="G6" s="21"/>
      <c r="H6" s="21"/>
      <c r="I6" s="21"/>
      <c r="J6" s="21"/>
      <c r="K6" s="21"/>
      <c r="L6" s="21"/>
      <c r="M6" s="21"/>
      <c r="N6" s="21"/>
      <c r="O6" s="21"/>
      <c r="P6" s="21"/>
      <c r="Q6" s="21"/>
      <c r="R6" s="21"/>
      <c r="S6" s="21"/>
    </row>
    <row r="7" spans="1:19" ht="14.25" thickBot="1">
      <c r="A7" s="21" t="s">
        <v>23</v>
      </c>
      <c r="B7" s="21"/>
      <c r="C7" s="21"/>
      <c r="D7" s="21"/>
      <c r="E7" s="21"/>
      <c r="F7" s="21"/>
      <c r="G7" s="21"/>
      <c r="H7" s="21"/>
      <c r="I7" s="21"/>
      <c r="J7" s="21"/>
      <c r="K7" s="21"/>
      <c r="L7" s="21"/>
      <c r="M7" s="21"/>
      <c r="N7" s="21"/>
      <c r="O7" s="21"/>
      <c r="P7" s="21"/>
      <c r="Q7" s="21"/>
      <c r="R7" s="21"/>
      <c r="S7" s="21"/>
    </row>
    <row r="8" spans="1:19" ht="51" customHeight="1" thickTop="1">
      <c r="A8" s="83" t="s">
        <v>24</v>
      </c>
      <c r="B8" s="22" t="s">
        <v>25</v>
      </c>
      <c r="C8" s="24" t="s">
        <v>31</v>
      </c>
      <c r="D8" s="24" t="s">
        <v>26</v>
      </c>
      <c r="E8" s="24" t="s">
        <v>32</v>
      </c>
      <c r="F8" s="24" t="s">
        <v>33</v>
      </c>
      <c r="G8" s="24" t="s">
        <v>34</v>
      </c>
      <c r="H8" s="24" t="s">
        <v>37</v>
      </c>
      <c r="I8" s="24" t="s">
        <v>38</v>
      </c>
      <c r="J8" s="24" t="s">
        <v>39</v>
      </c>
      <c r="K8" s="24" t="s">
        <v>40</v>
      </c>
      <c r="L8" s="24" t="s">
        <v>41</v>
      </c>
      <c r="M8" s="24" t="s">
        <v>35</v>
      </c>
      <c r="N8" s="24" t="s">
        <v>113</v>
      </c>
      <c r="O8" s="24" t="s">
        <v>36</v>
      </c>
      <c r="P8" s="24" t="s">
        <v>160</v>
      </c>
      <c r="Q8" s="164" t="s">
        <v>27</v>
      </c>
      <c r="R8" s="169" t="s">
        <v>28</v>
      </c>
      <c r="S8" s="167" t="s">
        <v>36</v>
      </c>
    </row>
    <row r="9" spans="1:19" ht="36.75" customHeight="1">
      <c r="A9" s="84" t="s">
        <v>147</v>
      </c>
      <c r="B9" s="26" t="s">
        <v>30</v>
      </c>
      <c r="C9" s="28">
        <v>6000000</v>
      </c>
      <c r="D9" s="28">
        <v>238320</v>
      </c>
      <c r="E9" s="28">
        <v>900000</v>
      </c>
      <c r="F9" s="28">
        <v>288000</v>
      </c>
      <c r="G9" s="28">
        <v>120000</v>
      </c>
      <c r="H9" s="28">
        <v>1725000</v>
      </c>
      <c r="I9" s="28">
        <v>95000</v>
      </c>
      <c r="J9" s="29">
        <v>100000</v>
      </c>
      <c r="K9" s="28">
        <v>72000</v>
      </c>
      <c r="L9" s="28">
        <v>96000</v>
      </c>
      <c r="M9" s="28">
        <v>96000</v>
      </c>
      <c r="N9" s="31">
        <f>SUM(C9:M9)</f>
        <v>9730320</v>
      </c>
      <c r="O9" s="31">
        <f>N9-D9</f>
        <v>9492000</v>
      </c>
      <c r="P9" s="29">
        <f>SUM($P$15:$P$26)</f>
        <v>244</v>
      </c>
      <c r="Q9" s="165">
        <f>P9*7.5</f>
        <v>1830</v>
      </c>
      <c r="R9" s="170">
        <f>ROUNDDOWN(N9/Q9,)</f>
        <v>5317</v>
      </c>
      <c r="S9" s="168">
        <f>ROUNDDOWN(O9/Q9,)</f>
        <v>5186</v>
      </c>
    </row>
    <row r="10" spans="1:19" ht="36.75" customHeight="1">
      <c r="A10" s="25" t="s">
        <v>42</v>
      </c>
      <c r="B10" s="26" t="s">
        <v>94</v>
      </c>
      <c r="C10" s="28">
        <v>2700000</v>
      </c>
      <c r="D10" s="28">
        <v>60000</v>
      </c>
      <c r="E10" s="28">
        <v>0</v>
      </c>
      <c r="F10" s="28">
        <v>0</v>
      </c>
      <c r="G10" s="28">
        <v>0</v>
      </c>
      <c r="H10" s="28">
        <v>675000</v>
      </c>
      <c r="I10" s="28">
        <v>30000</v>
      </c>
      <c r="J10" s="29">
        <v>40000</v>
      </c>
      <c r="K10" s="28">
        <v>25000</v>
      </c>
      <c r="L10" s="28">
        <v>40000</v>
      </c>
      <c r="M10" s="28">
        <v>30000</v>
      </c>
      <c r="N10" s="31">
        <f>SUM(C10:M10)</f>
        <v>3600000</v>
      </c>
      <c r="O10" s="31">
        <f>N10-D10</f>
        <v>3540000</v>
      </c>
      <c r="P10" s="29">
        <f>SUM($P$15:$P$26)</f>
        <v>244</v>
      </c>
      <c r="Q10" s="165">
        <f>P10*7.5</f>
        <v>1830</v>
      </c>
      <c r="R10" s="170">
        <f>ROUNDDOWN(N10/Q10,)</f>
        <v>1967</v>
      </c>
      <c r="S10" s="168">
        <f>ROUNDDOWN(O10/Q10,)</f>
        <v>1934</v>
      </c>
    </row>
    <row r="11" spans="1:19" ht="36.75" customHeight="1">
      <c r="A11" s="34"/>
      <c r="B11" s="33"/>
      <c r="C11" s="28"/>
      <c r="D11" s="71"/>
      <c r="E11" s="28"/>
      <c r="F11" s="28"/>
      <c r="G11" s="28"/>
      <c r="H11" s="28"/>
      <c r="I11" s="71"/>
      <c r="J11" s="72"/>
      <c r="K11" s="71"/>
      <c r="L11" s="71"/>
      <c r="M11" s="71"/>
      <c r="N11" s="31"/>
      <c r="O11" s="31"/>
      <c r="P11" s="72"/>
      <c r="Q11" s="166"/>
      <c r="R11" s="170"/>
      <c r="S11" s="168"/>
    </row>
    <row r="12" spans="1:19" ht="36.75" customHeight="1" thickBot="1">
      <c r="A12" s="34"/>
      <c r="B12" s="33"/>
      <c r="C12" s="28"/>
      <c r="D12" s="71"/>
      <c r="E12" s="28"/>
      <c r="F12" s="28"/>
      <c r="G12" s="28"/>
      <c r="H12" s="28"/>
      <c r="I12" s="71"/>
      <c r="J12" s="72"/>
      <c r="K12" s="71"/>
      <c r="L12" s="71"/>
      <c r="M12" s="71"/>
      <c r="N12" s="31"/>
      <c r="O12" s="31"/>
      <c r="P12" s="72"/>
      <c r="Q12" s="166"/>
      <c r="R12" s="171"/>
      <c r="S12" s="168"/>
    </row>
    <row r="13" spans="1:19" ht="27.75" thickTop="1">
      <c r="A13" t="s">
        <v>114</v>
      </c>
      <c r="R13" s="187" t="s">
        <v>171</v>
      </c>
      <c r="S13" s="187" t="s">
        <v>172</v>
      </c>
    </row>
    <row r="14" spans="1:19">
      <c r="A14" t="s">
        <v>161</v>
      </c>
      <c r="O14" s="85" t="s">
        <v>98</v>
      </c>
      <c r="P14" s="86"/>
    </row>
    <row r="15" spans="1:19">
      <c r="O15" s="87" t="s">
        <v>148</v>
      </c>
      <c r="P15" s="85">
        <v>21</v>
      </c>
    </row>
    <row r="16" spans="1:19">
      <c r="O16" s="88" t="s">
        <v>149</v>
      </c>
      <c r="P16" s="85">
        <v>21</v>
      </c>
    </row>
    <row r="17" spans="15:16">
      <c r="O17" s="88" t="s">
        <v>150</v>
      </c>
      <c r="P17" s="85">
        <v>20</v>
      </c>
    </row>
    <row r="18" spans="15:16">
      <c r="O18" s="88" t="s">
        <v>151</v>
      </c>
      <c r="P18" s="85">
        <v>22</v>
      </c>
    </row>
    <row r="19" spans="15:16">
      <c r="O19" s="88" t="s">
        <v>152</v>
      </c>
      <c r="P19" s="85">
        <v>22</v>
      </c>
    </row>
    <row r="20" spans="15:16">
      <c r="O20" s="88" t="s">
        <v>153</v>
      </c>
      <c r="P20" s="85">
        <v>19</v>
      </c>
    </row>
    <row r="21" spans="15:16">
      <c r="O21" s="88" t="s">
        <v>154</v>
      </c>
      <c r="P21" s="85">
        <v>22</v>
      </c>
    </row>
    <row r="22" spans="15:16">
      <c r="O22" s="88" t="s">
        <v>155</v>
      </c>
      <c r="P22" s="85">
        <v>20</v>
      </c>
    </row>
    <row r="23" spans="15:16">
      <c r="O23" s="88" t="s">
        <v>156</v>
      </c>
      <c r="P23" s="85">
        <v>19</v>
      </c>
    </row>
    <row r="24" spans="15:16">
      <c r="O24" s="88" t="s">
        <v>157</v>
      </c>
      <c r="P24" s="85">
        <v>19</v>
      </c>
    </row>
    <row r="25" spans="15:16">
      <c r="O25" s="88" t="s">
        <v>158</v>
      </c>
      <c r="P25" s="85">
        <v>19</v>
      </c>
    </row>
    <row r="26" spans="15:16">
      <c r="O26" s="88" t="s">
        <v>159</v>
      </c>
      <c r="P26" s="85">
        <v>20</v>
      </c>
    </row>
  </sheetData>
  <protectedRanges>
    <protectedRange sqref="A9:S9 A11:S12 A10 C10:S10" name="範囲2"/>
    <protectedRange sqref="B10" name="範囲2_1"/>
  </protectedRanges>
  <mergeCells count="1">
    <mergeCell ref="B5:H5"/>
  </mergeCells>
  <phoneticPr fontId="2"/>
  <pageMargins left="0.70866141732283472" right="0.70866141732283472" top="0.74803149606299213" bottom="0.74803149606299213" header="0.31496062992125984" footer="0.31496062992125984"/>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D70"/>
  <sheetViews>
    <sheetView view="pageBreakPreview" zoomScale="70" zoomScaleNormal="93" zoomScaleSheetLayoutView="70" workbookViewId="0">
      <selection activeCell="F18" sqref="F18"/>
    </sheetView>
  </sheetViews>
  <sheetFormatPr defaultColWidth="2.625" defaultRowHeight="15" customHeight="1"/>
  <cols>
    <col min="1" max="1" width="4.5" style="90" customWidth="1"/>
    <col min="2" max="2" width="3.625" style="90" customWidth="1"/>
    <col min="3" max="3" width="2.625" style="90"/>
    <col min="4" max="4" width="2.625" style="90" customWidth="1"/>
    <col min="5" max="5" width="2.625" style="90"/>
    <col min="6" max="6" width="2.625" style="90" customWidth="1"/>
    <col min="7" max="7" width="2.625" style="90"/>
    <col min="8" max="8" width="2.625" style="90" customWidth="1"/>
    <col min="9" max="9" width="2.625" style="90"/>
    <col min="10" max="10" width="2.625" style="90" customWidth="1"/>
    <col min="11" max="11" width="2.625" style="90"/>
    <col min="12" max="12" width="2.625" style="90" customWidth="1"/>
    <col min="13" max="13" width="2.625" style="90"/>
    <col min="14" max="14" width="2.625" style="90" customWidth="1"/>
    <col min="15" max="15" width="2.625" style="90"/>
    <col min="16" max="16" width="2.625" style="90" customWidth="1"/>
    <col min="17" max="17" width="2.625" style="90"/>
    <col min="18" max="18" width="2.625" style="90" customWidth="1"/>
    <col min="19" max="19" width="2.625" style="90"/>
    <col min="20" max="20" width="2.625" style="90" customWidth="1"/>
    <col min="21" max="21" width="2.625" style="90"/>
    <col min="22" max="22" width="2.625" style="90" customWidth="1"/>
    <col min="23" max="23" width="2.625" style="90"/>
    <col min="24" max="24" width="2.625" style="90" customWidth="1"/>
    <col min="25" max="25" width="2.625" style="90"/>
    <col min="26" max="26" width="2.625" style="90" customWidth="1"/>
    <col min="27" max="27" width="2.625" style="90"/>
    <col min="28" max="28" width="2.625" style="90" customWidth="1"/>
    <col min="29" max="29" width="2.625" style="90"/>
    <col min="30" max="30" width="2.625" style="90" customWidth="1"/>
    <col min="31" max="31" width="2.625" style="90"/>
    <col min="32" max="32" width="2.625" style="90" customWidth="1"/>
    <col min="33" max="33" width="2.625" style="90"/>
    <col min="34" max="34" width="2.625" style="90" customWidth="1"/>
    <col min="35" max="35" width="2.625" style="90"/>
    <col min="36" max="37" width="2.625" style="90" customWidth="1"/>
    <col min="38" max="39" width="3.625" style="90" customWidth="1"/>
    <col min="40" max="45" width="2.625" style="90"/>
    <col min="46" max="49" width="2.625" style="90" customWidth="1"/>
    <col min="50" max="50" width="2.75" style="90" customWidth="1"/>
    <col min="51" max="51" width="2.625" style="90"/>
    <col min="52" max="54" width="4.875" style="90" customWidth="1"/>
    <col min="55" max="256" width="2.625" style="90"/>
    <col min="257" max="257" width="4.5" style="90" customWidth="1"/>
    <col min="258" max="258" width="3.625" style="90" customWidth="1"/>
    <col min="259" max="259" width="2.625" style="90"/>
    <col min="260" max="260" width="2.625" style="90" customWidth="1"/>
    <col min="261" max="261" width="2.625" style="90"/>
    <col min="262" max="262" width="2.625" style="90" customWidth="1"/>
    <col min="263" max="263" width="2.625" style="90"/>
    <col min="264" max="264" width="2.625" style="90" customWidth="1"/>
    <col min="265" max="265" width="2.625" style="90"/>
    <col min="266" max="266" width="2.625" style="90" customWidth="1"/>
    <col min="267" max="267" width="2.625" style="90"/>
    <col min="268" max="268" width="2.625" style="90" customWidth="1"/>
    <col min="269" max="269" width="2.625" style="90"/>
    <col min="270" max="270" width="2.625" style="90" customWidth="1"/>
    <col min="271" max="271" width="2.625" style="90"/>
    <col min="272" max="272" width="2.625" style="90" customWidth="1"/>
    <col min="273" max="273" width="2.625" style="90"/>
    <col min="274" max="274" width="2.625" style="90" customWidth="1"/>
    <col min="275" max="275" width="2.625" style="90"/>
    <col min="276" max="276" width="2.625" style="90" customWidth="1"/>
    <col min="277" max="277" width="2.625" style="90"/>
    <col min="278" max="278" width="2.625" style="90" customWidth="1"/>
    <col min="279" max="279" width="2.625" style="90"/>
    <col min="280" max="280" width="2.625" style="90" customWidth="1"/>
    <col min="281" max="281" width="2.625" style="90"/>
    <col min="282" max="282" width="2.625" style="90" customWidth="1"/>
    <col min="283" max="283" width="2.625" style="90"/>
    <col min="284" max="284" width="2.625" style="90" customWidth="1"/>
    <col min="285" max="285" width="2.625" style="90"/>
    <col min="286" max="286" width="2.625" style="90" customWidth="1"/>
    <col min="287" max="287" width="2.625" style="90"/>
    <col min="288" max="288" width="2.625" style="90" customWidth="1"/>
    <col min="289" max="289" width="2.625" style="90"/>
    <col min="290" max="290" width="2.625" style="90" customWidth="1"/>
    <col min="291" max="291" width="2.625" style="90"/>
    <col min="292" max="293" width="2.625" style="90" customWidth="1"/>
    <col min="294" max="295" width="3.625" style="90" customWidth="1"/>
    <col min="296" max="301" width="2.625" style="90"/>
    <col min="302" max="305" width="2.625" style="90" customWidth="1"/>
    <col min="306" max="306" width="2.75" style="90" customWidth="1"/>
    <col min="307" max="307" width="2.625" style="90"/>
    <col min="308" max="310" width="3.625" style="90" customWidth="1"/>
    <col min="311" max="512" width="2.625" style="90"/>
    <col min="513" max="513" width="4.5" style="90" customWidth="1"/>
    <col min="514" max="514" width="3.625" style="90" customWidth="1"/>
    <col min="515" max="515" width="2.625" style="90"/>
    <col min="516" max="516" width="2.625" style="90" customWidth="1"/>
    <col min="517" max="517" width="2.625" style="90"/>
    <col min="518" max="518" width="2.625" style="90" customWidth="1"/>
    <col min="519" max="519" width="2.625" style="90"/>
    <col min="520" max="520" width="2.625" style="90" customWidth="1"/>
    <col min="521" max="521" width="2.625" style="90"/>
    <col min="522" max="522" width="2.625" style="90" customWidth="1"/>
    <col min="523" max="523" width="2.625" style="90"/>
    <col min="524" max="524" width="2.625" style="90" customWidth="1"/>
    <col min="525" max="525" width="2.625" style="90"/>
    <col min="526" max="526" width="2.625" style="90" customWidth="1"/>
    <col min="527" max="527" width="2.625" style="90"/>
    <col min="528" max="528" width="2.625" style="90" customWidth="1"/>
    <col min="529" max="529" width="2.625" style="90"/>
    <col min="530" max="530" width="2.625" style="90" customWidth="1"/>
    <col min="531" max="531" width="2.625" style="90"/>
    <col min="532" max="532" width="2.625" style="90" customWidth="1"/>
    <col min="533" max="533" width="2.625" style="90"/>
    <col min="534" max="534" width="2.625" style="90" customWidth="1"/>
    <col min="535" max="535" width="2.625" style="90"/>
    <col min="536" max="536" width="2.625" style="90" customWidth="1"/>
    <col min="537" max="537" width="2.625" style="90"/>
    <col min="538" max="538" width="2.625" style="90" customWidth="1"/>
    <col min="539" max="539" width="2.625" style="90"/>
    <col min="540" max="540" width="2.625" style="90" customWidth="1"/>
    <col min="541" max="541" width="2.625" style="90"/>
    <col min="542" max="542" width="2.625" style="90" customWidth="1"/>
    <col min="543" max="543" width="2.625" style="90"/>
    <col min="544" max="544" width="2.625" style="90" customWidth="1"/>
    <col min="545" max="545" width="2.625" style="90"/>
    <col min="546" max="546" width="2.625" style="90" customWidth="1"/>
    <col min="547" max="547" width="2.625" style="90"/>
    <col min="548" max="549" width="2.625" style="90" customWidth="1"/>
    <col min="550" max="551" width="3.625" style="90" customWidth="1"/>
    <col min="552" max="557" width="2.625" style="90"/>
    <col min="558" max="561" width="2.625" style="90" customWidth="1"/>
    <col min="562" max="562" width="2.75" style="90" customWidth="1"/>
    <col min="563" max="563" width="2.625" style="90"/>
    <col min="564" max="566" width="3.625" style="90" customWidth="1"/>
    <col min="567" max="768" width="2.625" style="90"/>
    <col min="769" max="769" width="4.5" style="90" customWidth="1"/>
    <col min="770" max="770" width="3.625" style="90" customWidth="1"/>
    <col min="771" max="771" width="2.625" style="90"/>
    <col min="772" max="772" width="2.625" style="90" customWidth="1"/>
    <col min="773" max="773" width="2.625" style="90"/>
    <col min="774" max="774" width="2.625" style="90" customWidth="1"/>
    <col min="775" max="775" width="2.625" style="90"/>
    <col min="776" max="776" width="2.625" style="90" customWidth="1"/>
    <col min="777" max="777" width="2.625" style="90"/>
    <col min="778" max="778" width="2.625" style="90" customWidth="1"/>
    <col min="779" max="779" width="2.625" style="90"/>
    <col min="780" max="780" width="2.625" style="90" customWidth="1"/>
    <col min="781" max="781" width="2.625" style="90"/>
    <col min="782" max="782" width="2.625" style="90" customWidth="1"/>
    <col min="783" max="783" width="2.625" style="90"/>
    <col min="784" max="784" width="2.625" style="90" customWidth="1"/>
    <col min="785" max="785" width="2.625" style="90"/>
    <col min="786" max="786" width="2.625" style="90" customWidth="1"/>
    <col min="787" max="787" width="2.625" style="90"/>
    <col min="788" max="788" width="2.625" style="90" customWidth="1"/>
    <col min="789" max="789" width="2.625" style="90"/>
    <col min="790" max="790" width="2.625" style="90" customWidth="1"/>
    <col min="791" max="791" width="2.625" style="90"/>
    <col min="792" max="792" width="2.625" style="90" customWidth="1"/>
    <col min="793" max="793" width="2.625" style="90"/>
    <col min="794" max="794" width="2.625" style="90" customWidth="1"/>
    <col min="795" max="795" width="2.625" style="90"/>
    <col min="796" max="796" width="2.625" style="90" customWidth="1"/>
    <col min="797" max="797" width="2.625" style="90"/>
    <col min="798" max="798" width="2.625" style="90" customWidth="1"/>
    <col min="799" max="799" width="2.625" style="90"/>
    <col min="800" max="800" width="2.625" style="90" customWidth="1"/>
    <col min="801" max="801" width="2.625" style="90"/>
    <col min="802" max="802" width="2.625" style="90" customWidth="1"/>
    <col min="803" max="803" width="2.625" style="90"/>
    <col min="804" max="805" width="2.625" style="90" customWidth="1"/>
    <col min="806" max="807" width="3.625" style="90" customWidth="1"/>
    <col min="808" max="813" width="2.625" style="90"/>
    <col min="814" max="817" width="2.625" style="90" customWidth="1"/>
    <col min="818" max="818" width="2.75" style="90" customWidth="1"/>
    <col min="819" max="819" width="2.625" style="90"/>
    <col min="820" max="822" width="3.625" style="90" customWidth="1"/>
    <col min="823" max="1024" width="2.625" style="90"/>
    <col min="1025" max="1025" width="4.5" style="90" customWidth="1"/>
    <col min="1026" max="1026" width="3.625" style="90" customWidth="1"/>
    <col min="1027" max="1027" width="2.625" style="90"/>
    <col min="1028" max="1028" width="2.625" style="90" customWidth="1"/>
    <col min="1029" max="1029" width="2.625" style="90"/>
    <col min="1030" max="1030" width="2.625" style="90" customWidth="1"/>
    <col min="1031" max="1031" width="2.625" style="90"/>
    <col min="1032" max="1032" width="2.625" style="90" customWidth="1"/>
    <col min="1033" max="1033" width="2.625" style="90"/>
    <col min="1034" max="1034" width="2.625" style="90" customWidth="1"/>
    <col min="1035" max="1035" width="2.625" style="90"/>
    <col min="1036" max="1036" width="2.625" style="90" customWidth="1"/>
    <col min="1037" max="1037" width="2.625" style="90"/>
    <col min="1038" max="1038" width="2.625" style="90" customWidth="1"/>
    <col min="1039" max="1039" width="2.625" style="90"/>
    <col min="1040" max="1040" width="2.625" style="90" customWidth="1"/>
    <col min="1041" max="1041" width="2.625" style="90"/>
    <col min="1042" max="1042" width="2.625" style="90" customWidth="1"/>
    <col min="1043" max="1043" width="2.625" style="90"/>
    <col min="1044" max="1044" width="2.625" style="90" customWidth="1"/>
    <col min="1045" max="1045" width="2.625" style="90"/>
    <col min="1046" max="1046" width="2.625" style="90" customWidth="1"/>
    <col min="1047" max="1047" width="2.625" style="90"/>
    <col min="1048" max="1048" width="2.625" style="90" customWidth="1"/>
    <col min="1049" max="1049" width="2.625" style="90"/>
    <col min="1050" max="1050" width="2.625" style="90" customWidth="1"/>
    <col min="1051" max="1051" width="2.625" style="90"/>
    <col min="1052" max="1052" width="2.625" style="90" customWidth="1"/>
    <col min="1053" max="1053" width="2.625" style="90"/>
    <col min="1054" max="1054" width="2.625" style="90" customWidth="1"/>
    <col min="1055" max="1055" width="2.625" style="90"/>
    <col min="1056" max="1056" width="2.625" style="90" customWidth="1"/>
    <col min="1057" max="1057" width="2.625" style="90"/>
    <col min="1058" max="1058" width="2.625" style="90" customWidth="1"/>
    <col min="1059" max="1059" width="2.625" style="90"/>
    <col min="1060" max="1061" width="2.625" style="90" customWidth="1"/>
    <col min="1062" max="1063" width="3.625" style="90" customWidth="1"/>
    <col min="1064" max="1069" width="2.625" style="90"/>
    <col min="1070" max="1073" width="2.625" style="90" customWidth="1"/>
    <col min="1074" max="1074" width="2.75" style="90" customWidth="1"/>
    <col min="1075" max="1075" width="2.625" style="90"/>
    <col min="1076" max="1078" width="3.625" style="90" customWidth="1"/>
    <col min="1079" max="1280" width="2.625" style="90"/>
    <col min="1281" max="1281" width="4.5" style="90" customWidth="1"/>
    <col min="1282" max="1282" width="3.625" style="90" customWidth="1"/>
    <col min="1283" max="1283" width="2.625" style="90"/>
    <col min="1284" max="1284" width="2.625" style="90" customWidth="1"/>
    <col min="1285" max="1285" width="2.625" style="90"/>
    <col min="1286" max="1286" width="2.625" style="90" customWidth="1"/>
    <col min="1287" max="1287" width="2.625" style="90"/>
    <col min="1288" max="1288" width="2.625" style="90" customWidth="1"/>
    <col min="1289" max="1289" width="2.625" style="90"/>
    <col min="1290" max="1290" width="2.625" style="90" customWidth="1"/>
    <col min="1291" max="1291" width="2.625" style="90"/>
    <col min="1292" max="1292" width="2.625" style="90" customWidth="1"/>
    <col min="1293" max="1293" width="2.625" style="90"/>
    <col min="1294" max="1294" width="2.625" style="90" customWidth="1"/>
    <col min="1295" max="1295" width="2.625" style="90"/>
    <col min="1296" max="1296" width="2.625" style="90" customWidth="1"/>
    <col min="1297" max="1297" width="2.625" style="90"/>
    <col min="1298" max="1298" width="2.625" style="90" customWidth="1"/>
    <col min="1299" max="1299" width="2.625" style="90"/>
    <col min="1300" max="1300" width="2.625" style="90" customWidth="1"/>
    <col min="1301" max="1301" width="2.625" style="90"/>
    <col min="1302" max="1302" width="2.625" style="90" customWidth="1"/>
    <col min="1303" max="1303" width="2.625" style="90"/>
    <col min="1304" max="1304" width="2.625" style="90" customWidth="1"/>
    <col min="1305" max="1305" width="2.625" style="90"/>
    <col min="1306" max="1306" width="2.625" style="90" customWidth="1"/>
    <col min="1307" max="1307" width="2.625" style="90"/>
    <col min="1308" max="1308" width="2.625" style="90" customWidth="1"/>
    <col min="1309" max="1309" width="2.625" style="90"/>
    <col min="1310" max="1310" width="2.625" style="90" customWidth="1"/>
    <col min="1311" max="1311" width="2.625" style="90"/>
    <col min="1312" max="1312" width="2.625" style="90" customWidth="1"/>
    <col min="1313" max="1313" width="2.625" style="90"/>
    <col min="1314" max="1314" width="2.625" style="90" customWidth="1"/>
    <col min="1315" max="1315" width="2.625" style="90"/>
    <col min="1316" max="1317" width="2.625" style="90" customWidth="1"/>
    <col min="1318" max="1319" width="3.625" style="90" customWidth="1"/>
    <col min="1320" max="1325" width="2.625" style="90"/>
    <col min="1326" max="1329" width="2.625" style="90" customWidth="1"/>
    <col min="1330" max="1330" width="2.75" style="90" customWidth="1"/>
    <col min="1331" max="1331" width="2.625" style="90"/>
    <col min="1332" max="1334" width="3.625" style="90" customWidth="1"/>
    <col min="1335" max="1536" width="2.625" style="90"/>
    <col min="1537" max="1537" width="4.5" style="90" customWidth="1"/>
    <col min="1538" max="1538" width="3.625" style="90" customWidth="1"/>
    <col min="1539" max="1539" width="2.625" style="90"/>
    <col min="1540" max="1540" width="2.625" style="90" customWidth="1"/>
    <col min="1541" max="1541" width="2.625" style="90"/>
    <col min="1542" max="1542" width="2.625" style="90" customWidth="1"/>
    <col min="1543" max="1543" width="2.625" style="90"/>
    <col min="1544" max="1544" width="2.625" style="90" customWidth="1"/>
    <col min="1545" max="1545" width="2.625" style="90"/>
    <col min="1546" max="1546" width="2.625" style="90" customWidth="1"/>
    <col min="1547" max="1547" width="2.625" style="90"/>
    <col min="1548" max="1548" width="2.625" style="90" customWidth="1"/>
    <col min="1549" max="1549" width="2.625" style="90"/>
    <col min="1550" max="1550" width="2.625" style="90" customWidth="1"/>
    <col min="1551" max="1551" width="2.625" style="90"/>
    <col min="1552" max="1552" width="2.625" style="90" customWidth="1"/>
    <col min="1553" max="1553" width="2.625" style="90"/>
    <col min="1554" max="1554" width="2.625" style="90" customWidth="1"/>
    <col min="1555" max="1555" width="2.625" style="90"/>
    <col min="1556" max="1556" width="2.625" style="90" customWidth="1"/>
    <col min="1557" max="1557" width="2.625" style="90"/>
    <col min="1558" max="1558" width="2.625" style="90" customWidth="1"/>
    <col min="1559" max="1559" width="2.625" style="90"/>
    <col min="1560" max="1560" width="2.625" style="90" customWidth="1"/>
    <col min="1561" max="1561" width="2.625" style="90"/>
    <col min="1562" max="1562" width="2.625" style="90" customWidth="1"/>
    <col min="1563" max="1563" width="2.625" style="90"/>
    <col min="1564" max="1564" width="2.625" style="90" customWidth="1"/>
    <col min="1565" max="1565" width="2.625" style="90"/>
    <col min="1566" max="1566" width="2.625" style="90" customWidth="1"/>
    <col min="1567" max="1567" width="2.625" style="90"/>
    <col min="1568" max="1568" width="2.625" style="90" customWidth="1"/>
    <col min="1569" max="1569" width="2.625" style="90"/>
    <col min="1570" max="1570" width="2.625" style="90" customWidth="1"/>
    <col min="1571" max="1571" width="2.625" style="90"/>
    <col min="1572" max="1573" width="2.625" style="90" customWidth="1"/>
    <col min="1574" max="1575" width="3.625" style="90" customWidth="1"/>
    <col min="1576" max="1581" width="2.625" style="90"/>
    <col min="1582" max="1585" width="2.625" style="90" customWidth="1"/>
    <col min="1586" max="1586" width="2.75" style="90" customWidth="1"/>
    <col min="1587" max="1587" width="2.625" style="90"/>
    <col min="1588" max="1590" width="3.625" style="90" customWidth="1"/>
    <col min="1591" max="1792" width="2.625" style="90"/>
    <col min="1793" max="1793" width="4.5" style="90" customWidth="1"/>
    <col min="1794" max="1794" width="3.625" style="90" customWidth="1"/>
    <col min="1795" max="1795" width="2.625" style="90"/>
    <col min="1796" max="1796" width="2.625" style="90" customWidth="1"/>
    <col min="1797" max="1797" width="2.625" style="90"/>
    <col min="1798" max="1798" width="2.625" style="90" customWidth="1"/>
    <col min="1799" max="1799" width="2.625" style="90"/>
    <col min="1800" max="1800" width="2.625" style="90" customWidth="1"/>
    <col min="1801" max="1801" width="2.625" style="90"/>
    <col min="1802" max="1802" width="2.625" style="90" customWidth="1"/>
    <col min="1803" max="1803" width="2.625" style="90"/>
    <col min="1804" max="1804" width="2.625" style="90" customWidth="1"/>
    <col min="1805" max="1805" width="2.625" style="90"/>
    <col min="1806" max="1806" width="2.625" style="90" customWidth="1"/>
    <col min="1807" max="1807" width="2.625" style="90"/>
    <col min="1808" max="1808" width="2.625" style="90" customWidth="1"/>
    <col min="1809" max="1809" width="2.625" style="90"/>
    <col min="1810" max="1810" width="2.625" style="90" customWidth="1"/>
    <col min="1811" max="1811" width="2.625" style="90"/>
    <col min="1812" max="1812" width="2.625" style="90" customWidth="1"/>
    <col min="1813" max="1813" width="2.625" style="90"/>
    <col min="1814" max="1814" width="2.625" style="90" customWidth="1"/>
    <col min="1815" max="1815" width="2.625" style="90"/>
    <col min="1816" max="1816" width="2.625" style="90" customWidth="1"/>
    <col min="1817" max="1817" width="2.625" style="90"/>
    <col min="1818" max="1818" width="2.625" style="90" customWidth="1"/>
    <col min="1819" max="1819" width="2.625" style="90"/>
    <col min="1820" max="1820" width="2.625" style="90" customWidth="1"/>
    <col min="1821" max="1821" width="2.625" style="90"/>
    <col min="1822" max="1822" width="2.625" style="90" customWidth="1"/>
    <col min="1823" max="1823" width="2.625" style="90"/>
    <col min="1824" max="1824" width="2.625" style="90" customWidth="1"/>
    <col min="1825" max="1825" width="2.625" style="90"/>
    <col min="1826" max="1826" width="2.625" style="90" customWidth="1"/>
    <col min="1827" max="1827" width="2.625" style="90"/>
    <col min="1828" max="1829" width="2.625" style="90" customWidth="1"/>
    <col min="1830" max="1831" width="3.625" style="90" customWidth="1"/>
    <col min="1832" max="1837" width="2.625" style="90"/>
    <col min="1838" max="1841" width="2.625" style="90" customWidth="1"/>
    <col min="1842" max="1842" width="2.75" style="90" customWidth="1"/>
    <col min="1843" max="1843" width="2.625" style="90"/>
    <col min="1844" max="1846" width="3.625" style="90" customWidth="1"/>
    <col min="1847" max="2048" width="2.625" style="90"/>
    <col min="2049" max="2049" width="4.5" style="90" customWidth="1"/>
    <col min="2050" max="2050" width="3.625" style="90" customWidth="1"/>
    <col min="2051" max="2051" width="2.625" style="90"/>
    <col min="2052" max="2052" width="2.625" style="90" customWidth="1"/>
    <col min="2053" max="2053" width="2.625" style="90"/>
    <col min="2054" max="2054" width="2.625" style="90" customWidth="1"/>
    <col min="2055" max="2055" width="2.625" style="90"/>
    <col min="2056" max="2056" width="2.625" style="90" customWidth="1"/>
    <col min="2057" max="2057" width="2.625" style="90"/>
    <col min="2058" max="2058" width="2.625" style="90" customWidth="1"/>
    <col min="2059" max="2059" width="2.625" style="90"/>
    <col min="2060" max="2060" width="2.625" style="90" customWidth="1"/>
    <col min="2061" max="2061" width="2.625" style="90"/>
    <col min="2062" max="2062" width="2.625" style="90" customWidth="1"/>
    <col min="2063" max="2063" width="2.625" style="90"/>
    <col min="2064" max="2064" width="2.625" style="90" customWidth="1"/>
    <col min="2065" max="2065" width="2.625" style="90"/>
    <col min="2066" max="2066" width="2.625" style="90" customWidth="1"/>
    <col min="2067" max="2067" width="2.625" style="90"/>
    <col min="2068" max="2068" width="2.625" style="90" customWidth="1"/>
    <col min="2069" max="2069" width="2.625" style="90"/>
    <col min="2070" max="2070" width="2.625" style="90" customWidth="1"/>
    <col min="2071" max="2071" width="2.625" style="90"/>
    <col min="2072" max="2072" width="2.625" style="90" customWidth="1"/>
    <col min="2073" max="2073" width="2.625" style="90"/>
    <col min="2074" max="2074" width="2.625" style="90" customWidth="1"/>
    <col min="2075" max="2075" width="2.625" style="90"/>
    <col min="2076" max="2076" width="2.625" style="90" customWidth="1"/>
    <col min="2077" max="2077" width="2.625" style="90"/>
    <col min="2078" max="2078" width="2.625" style="90" customWidth="1"/>
    <col min="2079" max="2079" width="2.625" style="90"/>
    <col min="2080" max="2080" width="2.625" style="90" customWidth="1"/>
    <col min="2081" max="2081" width="2.625" style="90"/>
    <col min="2082" max="2082" width="2.625" style="90" customWidth="1"/>
    <col min="2083" max="2083" width="2.625" style="90"/>
    <col min="2084" max="2085" width="2.625" style="90" customWidth="1"/>
    <col min="2086" max="2087" width="3.625" style="90" customWidth="1"/>
    <col min="2088" max="2093" width="2.625" style="90"/>
    <col min="2094" max="2097" width="2.625" style="90" customWidth="1"/>
    <col min="2098" max="2098" width="2.75" style="90" customWidth="1"/>
    <col min="2099" max="2099" width="2.625" style="90"/>
    <col min="2100" max="2102" width="3.625" style="90" customWidth="1"/>
    <col min="2103" max="2304" width="2.625" style="90"/>
    <col min="2305" max="2305" width="4.5" style="90" customWidth="1"/>
    <col min="2306" max="2306" width="3.625" style="90" customWidth="1"/>
    <col min="2307" max="2307" width="2.625" style="90"/>
    <col min="2308" max="2308" width="2.625" style="90" customWidth="1"/>
    <col min="2309" max="2309" width="2.625" style="90"/>
    <col min="2310" max="2310" width="2.625" style="90" customWidth="1"/>
    <col min="2311" max="2311" width="2.625" style="90"/>
    <col min="2312" max="2312" width="2.625" style="90" customWidth="1"/>
    <col min="2313" max="2313" width="2.625" style="90"/>
    <col min="2314" max="2314" width="2.625" style="90" customWidth="1"/>
    <col min="2315" max="2315" width="2.625" style="90"/>
    <col min="2316" max="2316" width="2.625" style="90" customWidth="1"/>
    <col min="2317" max="2317" width="2.625" style="90"/>
    <col min="2318" max="2318" width="2.625" style="90" customWidth="1"/>
    <col min="2319" max="2319" width="2.625" style="90"/>
    <col min="2320" max="2320" width="2.625" style="90" customWidth="1"/>
    <col min="2321" max="2321" width="2.625" style="90"/>
    <col min="2322" max="2322" width="2.625" style="90" customWidth="1"/>
    <col min="2323" max="2323" width="2.625" style="90"/>
    <col min="2324" max="2324" width="2.625" style="90" customWidth="1"/>
    <col min="2325" max="2325" width="2.625" style="90"/>
    <col min="2326" max="2326" width="2.625" style="90" customWidth="1"/>
    <col min="2327" max="2327" width="2.625" style="90"/>
    <col min="2328" max="2328" width="2.625" style="90" customWidth="1"/>
    <col min="2329" max="2329" width="2.625" style="90"/>
    <col min="2330" max="2330" width="2.625" style="90" customWidth="1"/>
    <col min="2331" max="2331" width="2.625" style="90"/>
    <col min="2332" max="2332" width="2.625" style="90" customWidth="1"/>
    <col min="2333" max="2333" width="2.625" style="90"/>
    <col min="2334" max="2334" width="2.625" style="90" customWidth="1"/>
    <col min="2335" max="2335" width="2.625" style="90"/>
    <col min="2336" max="2336" width="2.625" style="90" customWidth="1"/>
    <col min="2337" max="2337" width="2.625" style="90"/>
    <col min="2338" max="2338" width="2.625" style="90" customWidth="1"/>
    <col min="2339" max="2339" width="2.625" style="90"/>
    <col min="2340" max="2341" width="2.625" style="90" customWidth="1"/>
    <col min="2342" max="2343" width="3.625" style="90" customWidth="1"/>
    <col min="2344" max="2349" width="2.625" style="90"/>
    <col min="2350" max="2353" width="2.625" style="90" customWidth="1"/>
    <col min="2354" max="2354" width="2.75" style="90" customWidth="1"/>
    <col min="2355" max="2355" width="2.625" style="90"/>
    <col min="2356" max="2358" width="3.625" style="90" customWidth="1"/>
    <col min="2359" max="2560" width="2.625" style="90"/>
    <col min="2561" max="2561" width="4.5" style="90" customWidth="1"/>
    <col min="2562" max="2562" width="3.625" style="90" customWidth="1"/>
    <col min="2563" max="2563" width="2.625" style="90"/>
    <col min="2564" max="2564" width="2.625" style="90" customWidth="1"/>
    <col min="2565" max="2565" width="2.625" style="90"/>
    <col min="2566" max="2566" width="2.625" style="90" customWidth="1"/>
    <col min="2567" max="2567" width="2.625" style="90"/>
    <col min="2568" max="2568" width="2.625" style="90" customWidth="1"/>
    <col min="2569" max="2569" width="2.625" style="90"/>
    <col min="2570" max="2570" width="2.625" style="90" customWidth="1"/>
    <col min="2571" max="2571" width="2.625" style="90"/>
    <col min="2572" max="2572" width="2.625" style="90" customWidth="1"/>
    <col min="2573" max="2573" width="2.625" style="90"/>
    <col min="2574" max="2574" width="2.625" style="90" customWidth="1"/>
    <col min="2575" max="2575" width="2.625" style="90"/>
    <col min="2576" max="2576" width="2.625" style="90" customWidth="1"/>
    <col min="2577" max="2577" width="2.625" style="90"/>
    <col min="2578" max="2578" width="2.625" style="90" customWidth="1"/>
    <col min="2579" max="2579" width="2.625" style="90"/>
    <col min="2580" max="2580" width="2.625" style="90" customWidth="1"/>
    <col min="2581" max="2581" width="2.625" style="90"/>
    <col min="2582" max="2582" width="2.625" style="90" customWidth="1"/>
    <col min="2583" max="2583" width="2.625" style="90"/>
    <col min="2584" max="2584" width="2.625" style="90" customWidth="1"/>
    <col min="2585" max="2585" width="2.625" style="90"/>
    <col min="2586" max="2586" width="2.625" style="90" customWidth="1"/>
    <col min="2587" max="2587" width="2.625" style="90"/>
    <col min="2588" max="2588" width="2.625" style="90" customWidth="1"/>
    <col min="2589" max="2589" width="2.625" style="90"/>
    <col min="2590" max="2590" width="2.625" style="90" customWidth="1"/>
    <col min="2591" max="2591" width="2.625" style="90"/>
    <col min="2592" max="2592" width="2.625" style="90" customWidth="1"/>
    <col min="2593" max="2593" width="2.625" style="90"/>
    <col min="2594" max="2594" width="2.625" style="90" customWidth="1"/>
    <col min="2595" max="2595" width="2.625" style="90"/>
    <col min="2596" max="2597" width="2.625" style="90" customWidth="1"/>
    <col min="2598" max="2599" width="3.625" style="90" customWidth="1"/>
    <col min="2600" max="2605" width="2.625" style="90"/>
    <col min="2606" max="2609" width="2.625" style="90" customWidth="1"/>
    <col min="2610" max="2610" width="2.75" style="90" customWidth="1"/>
    <col min="2611" max="2611" width="2.625" style="90"/>
    <col min="2612" max="2614" width="3.625" style="90" customWidth="1"/>
    <col min="2615" max="2816" width="2.625" style="90"/>
    <col min="2817" max="2817" width="4.5" style="90" customWidth="1"/>
    <col min="2818" max="2818" width="3.625" style="90" customWidth="1"/>
    <col min="2819" max="2819" width="2.625" style="90"/>
    <col min="2820" max="2820" width="2.625" style="90" customWidth="1"/>
    <col min="2821" max="2821" width="2.625" style="90"/>
    <col min="2822" max="2822" width="2.625" style="90" customWidth="1"/>
    <col min="2823" max="2823" width="2.625" style="90"/>
    <col min="2824" max="2824" width="2.625" style="90" customWidth="1"/>
    <col min="2825" max="2825" width="2.625" style="90"/>
    <col min="2826" max="2826" width="2.625" style="90" customWidth="1"/>
    <col min="2827" max="2827" width="2.625" style="90"/>
    <col min="2828" max="2828" width="2.625" style="90" customWidth="1"/>
    <col min="2829" max="2829" width="2.625" style="90"/>
    <col min="2830" max="2830" width="2.625" style="90" customWidth="1"/>
    <col min="2831" max="2831" width="2.625" style="90"/>
    <col min="2832" max="2832" width="2.625" style="90" customWidth="1"/>
    <col min="2833" max="2833" width="2.625" style="90"/>
    <col min="2834" max="2834" width="2.625" style="90" customWidth="1"/>
    <col min="2835" max="2835" width="2.625" style="90"/>
    <col min="2836" max="2836" width="2.625" style="90" customWidth="1"/>
    <col min="2837" max="2837" width="2.625" style="90"/>
    <col min="2838" max="2838" width="2.625" style="90" customWidth="1"/>
    <col min="2839" max="2839" width="2.625" style="90"/>
    <col min="2840" max="2840" width="2.625" style="90" customWidth="1"/>
    <col min="2841" max="2841" width="2.625" style="90"/>
    <col min="2842" max="2842" width="2.625" style="90" customWidth="1"/>
    <col min="2843" max="2843" width="2.625" style="90"/>
    <col min="2844" max="2844" width="2.625" style="90" customWidth="1"/>
    <col min="2845" max="2845" width="2.625" style="90"/>
    <col min="2846" max="2846" width="2.625" style="90" customWidth="1"/>
    <col min="2847" max="2847" width="2.625" style="90"/>
    <col min="2848" max="2848" width="2.625" style="90" customWidth="1"/>
    <col min="2849" max="2849" width="2.625" style="90"/>
    <col min="2850" max="2850" width="2.625" style="90" customWidth="1"/>
    <col min="2851" max="2851" width="2.625" style="90"/>
    <col min="2852" max="2853" width="2.625" style="90" customWidth="1"/>
    <col min="2854" max="2855" width="3.625" style="90" customWidth="1"/>
    <col min="2856" max="2861" width="2.625" style="90"/>
    <col min="2862" max="2865" width="2.625" style="90" customWidth="1"/>
    <col min="2866" max="2866" width="2.75" style="90" customWidth="1"/>
    <col min="2867" max="2867" width="2.625" style="90"/>
    <col min="2868" max="2870" width="3.625" style="90" customWidth="1"/>
    <col min="2871" max="3072" width="2.625" style="90"/>
    <col min="3073" max="3073" width="4.5" style="90" customWidth="1"/>
    <col min="3074" max="3074" width="3.625" style="90" customWidth="1"/>
    <col min="3075" max="3075" width="2.625" style="90"/>
    <col min="3076" max="3076" width="2.625" style="90" customWidth="1"/>
    <col min="3077" max="3077" width="2.625" style="90"/>
    <col min="3078" max="3078" width="2.625" style="90" customWidth="1"/>
    <col min="3079" max="3079" width="2.625" style="90"/>
    <col min="3080" max="3080" width="2.625" style="90" customWidth="1"/>
    <col min="3081" max="3081" width="2.625" style="90"/>
    <col min="3082" max="3082" width="2.625" style="90" customWidth="1"/>
    <col min="3083" max="3083" width="2.625" style="90"/>
    <col min="3084" max="3084" width="2.625" style="90" customWidth="1"/>
    <col min="3085" max="3085" width="2.625" style="90"/>
    <col min="3086" max="3086" width="2.625" style="90" customWidth="1"/>
    <col min="3087" max="3087" width="2.625" style="90"/>
    <col min="3088" max="3088" width="2.625" style="90" customWidth="1"/>
    <col min="3089" max="3089" width="2.625" style="90"/>
    <col min="3090" max="3090" width="2.625" style="90" customWidth="1"/>
    <col min="3091" max="3091" width="2.625" style="90"/>
    <col min="3092" max="3092" width="2.625" style="90" customWidth="1"/>
    <col min="3093" max="3093" width="2.625" style="90"/>
    <col min="3094" max="3094" width="2.625" style="90" customWidth="1"/>
    <col min="3095" max="3095" width="2.625" style="90"/>
    <col min="3096" max="3096" width="2.625" style="90" customWidth="1"/>
    <col min="3097" max="3097" width="2.625" style="90"/>
    <col min="3098" max="3098" width="2.625" style="90" customWidth="1"/>
    <col min="3099" max="3099" width="2.625" style="90"/>
    <col min="3100" max="3100" width="2.625" style="90" customWidth="1"/>
    <col min="3101" max="3101" width="2.625" style="90"/>
    <col min="3102" max="3102" width="2.625" style="90" customWidth="1"/>
    <col min="3103" max="3103" width="2.625" style="90"/>
    <col min="3104" max="3104" width="2.625" style="90" customWidth="1"/>
    <col min="3105" max="3105" width="2.625" style="90"/>
    <col min="3106" max="3106" width="2.625" style="90" customWidth="1"/>
    <col min="3107" max="3107" width="2.625" style="90"/>
    <col min="3108" max="3109" width="2.625" style="90" customWidth="1"/>
    <col min="3110" max="3111" width="3.625" style="90" customWidth="1"/>
    <col min="3112" max="3117" width="2.625" style="90"/>
    <col min="3118" max="3121" width="2.625" style="90" customWidth="1"/>
    <col min="3122" max="3122" width="2.75" style="90" customWidth="1"/>
    <col min="3123" max="3123" width="2.625" style="90"/>
    <col min="3124" max="3126" width="3.625" style="90" customWidth="1"/>
    <col min="3127" max="3328" width="2.625" style="90"/>
    <col min="3329" max="3329" width="4.5" style="90" customWidth="1"/>
    <col min="3330" max="3330" width="3.625" style="90" customWidth="1"/>
    <col min="3331" max="3331" width="2.625" style="90"/>
    <col min="3332" max="3332" width="2.625" style="90" customWidth="1"/>
    <col min="3333" max="3333" width="2.625" style="90"/>
    <col min="3334" max="3334" width="2.625" style="90" customWidth="1"/>
    <col min="3335" max="3335" width="2.625" style="90"/>
    <col min="3336" max="3336" width="2.625" style="90" customWidth="1"/>
    <col min="3337" max="3337" width="2.625" style="90"/>
    <col min="3338" max="3338" width="2.625" style="90" customWidth="1"/>
    <col min="3339" max="3339" width="2.625" style="90"/>
    <col min="3340" max="3340" width="2.625" style="90" customWidth="1"/>
    <col min="3341" max="3341" width="2.625" style="90"/>
    <col min="3342" max="3342" width="2.625" style="90" customWidth="1"/>
    <col min="3343" max="3343" width="2.625" style="90"/>
    <col min="3344" max="3344" width="2.625" style="90" customWidth="1"/>
    <col min="3345" max="3345" width="2.625" style="90"/>
    <col min="3346" max="3346" width="2.625" style="90" customWidth="1"/>
    <col min="3347" max="3347" width="2.625" style="90"/>
    <col min="3348" max="3348" width="2.625" style="90" customWidth="1"/>
    <col min="3349" max="3349" width="2.625" style="90"/>
    <col min="3350" max="3350" width="2.625" style="90" customWidth="1"/>
    <col min="3351" max="3351" width="2.625" style="90"/>
    <col min="3352" max="3352" width="2.625" style="90" customWidth="1"/>
    <col min="3353" max="3353" width="2.625" style="90"/>
    <col min="3354" max="3354" width="2.625" style="90" customWidth="1"/>
    <col min="3355" max="3355" width="2.625" style="90"/>
    <col min="3356" max="3356" width="2.625" style="90" customWidth="1"/>
    <col min="3357" max="3357" width="2.625" style="90"/>
    <col min="3358" max="3358" width="2.625" style="90" customWidth="1"/>
    <col min="3359" max="3359" width="2.625" style="90"/>
    <col min="3360" max="3360" width="2.625" style="90" customWidth="1"/>
    <col min="3361" max="3361" width="2.625" style="90"/>
    <col min="3362" max="3362" width="2.625" style="90" customWidth="1"/>
    <col min="3363" max="3363" width="2.625" style="90"/>
    <col min="3364" max="3365" width="2.625" style="90" customWidth="1"/>
    <col min="3366" max="3367" width="3.625" style="90" customWidth="1"/>
    <col min="3368" max="3373" width="2.625" style="90"/>
    <col min="3374" max="3377" width="2.625" style="90" customWidth="1"/>
    <col min="3378" max="3378" width="2.75" style="90" customWidth="1"/>
    <col min="3379" max="3379" width="2.625" style="90"/>
    <col min="3380" max="3382" width="3.625" style="90" customWidth="1"/>
    <col min="3383" max="3584" width="2.625" style="90"/>
    <col min="3585" max="3585" width="4.5" style="90" customWidth="1"/>
    <col min="3586" max="3586" width="3.625" style="90" customWidth="1"/>
    <col min="3587" max="3587" width="2.625" style="90"/>
    <col min="3588" max="3588" width="2.625" style="90" customWidth="1"/>
    <col min="3589" max="3589" width="2.625" style="90"/>
    <col min="3590" max="3590" width="2.625" style="90" customWidth="1"/>
    <col min="3591" max="3591" width="2.625" style="90"/>
    <col min="3592" max="3592" width="2.625" style="90" customWidth="1"/>
    <col min="3593" max="3593" width="2.625" style="90"/>
    <col min="3594" max="3594" width="2.625" style="90" customWidth="1"/>
    <col min="3595" max="3595" width="2.625" style="90"/>
    <col min="3596" max="3596" width="2.625" style="90" customWidth="1"/>
    <col min="3597" max="3597" width="2.625" style="90"/>
    <col min="3598" max="3598" width="2.625" style="90" customWidth="1"/>
    <col min="3599" max="3599" width="2.625" style="90"/>
    <col min="3600" max="3600" width="2.625" style="90" customWidth="1"/>
    <col min="3601" max="3601" width="2.625" style="90"/>
    <col min="3602" max="3602" width="2.625" style="90" customWidth="1"/>
    <col min="3603" max="3603" width="2.625" style="90"/>
    <col min="3604" max="3604" width="2.625" style="90" customWidth="1"/>
    <col min="3605" max="3605" width="2.625" style="90"/>
    <col min="3606" max="3606" width="2.625" style="90" customWidth="1"/>
    <col min="3607" max="3607" width="2.625" style="90"/>
    <col min="3608" max="3608" width="2.625" style="90" customWidth="1"/>
    <col min="3609" max="3609" width="2.625" style="90"/>
    <col min="3610" max="3610" width="2.625" style="90" customWidth="1"/>
    <col min="3611" max="3611" width="2.625" style="90"/>
    <col min="3612" max="3612" width="2.625" style="90" customWidth="1"/>
    <col min="3613" max="3613" width="2.625" style="90"/>
    <col min="3614" max="3614" width="2.625" style="90" customWidth="1"/>
    <col min="3615" max="3615" width="2.625" style="90"/>
    <col min="3616" max="3616" width="2.625" style="90" customWidth="1"/>
    <col min="3617" max="3617" width="2.625" style="90"/>
    <col min="3618" max="3618" width="2.625" style="90" customWidth="1"/>
    <col min="3619" max="3619" width="2.625" style="90"/>
    <col min="3620" max="3621" width="2.625" style="90" customWidth="1"/>
    <col min="3622" max="3623" width="3.625" style="90" customWidth="1"/>
    <col min="3624" max="3629" width="2.625" style="90"/>
    <col min="3630" max="3633" width="2.625" style="90" customWidth="1"/>
    <col min="3634" max="3634" width="2.75" style="90" customWidth="1"/>
    <col min="3635" max="3635" width="2.625" style="90"/>
    <col min="3636" max="3638" width="3.625" style="90" customWidth="1"/>
    <col min="3639" max="3840" width="2.625" style="90"/>
    <col min="3841" max="3841" width="4.5" style="90" customWidth="1"/>
    <col min="3842" max="3842" width="3.625" style="90" customWidth="1"/>
    <col min="3843" max="3843" width="2.625" style="90"/>
    <col min="3844" max="3844" width="2.625" style="90" customWidth="1"/>
    <col min="3845" max="3845" width="2.625" style="90"/>
    <col min="3846" max="3846" width="2.625" style="90" customWidth="1"/>
    <col min="3847" max="3847" width="2.625" style="90"/>
    <col min="3848" max="3848" width="2.625" style="90" customWidth="1"/>
    <col min="3849" max="3849" width="2.625" style="90"/>
    <col min="3850" max="3850" width="2.625" style="90" customWidth="1"/>
    <col min="3851" max="3851" width="2.625" style="90"/>
    <col min="3852" max="3852" width="2.625" style="90" customWidth="1"/>
    <col min="3853" max="3853" width="2.625" style="90"/>
    <col min="3854" max="3854" width="2.625" style="90" customWidth="1"/>
    <col min="3855" max="3855" width="2.625" style="90"/>
    <col min="3856" max="3856" width="2.625" style="90" customWidth="1"/>
    <col min="3857" max="3857" width="2.625" style="90"/>
    <col min="3858" max="3858" width="2.625" style="90" customWidth="1"/>
    <col min="3859" max="3859" width="2.625" style="90"/>
    <col min="3860" max="3860" width="2.625" style="90" customWidth="1"/>
    <col min="3861" max="3861" width="2.625" style="90"/>
    <col min="3862" max="3862" width="2.625" style="90" customWidth="1"/>
    <col min="3863" max="3863" width="2.625" style="90"/>
    <col min="3864" max="3864" width="2.625" style="90" customWidth="1"/>
    <col min="3865" max="3865" width="2.625" style="90"/>
    <col min="3866" max="3866" width="2.625" style="90" customWidth="1"/>
    <col min="3867" max="3867" width="2.625" style="90"/>
    <col min="3868" max="3868" width="2.625" style="90" customWidth="1"/>
    <col min="3869" max="3869" width="2.625" style="90"/>
    <col min="3870" max="3870" width="2.625" style="90" customWidth="1"/>
    <col min="3871" max="3871" width="2.625" style="90"/>
    <col min="3872" max="3872" width="2.625" style="90" customWidth="1"/>
    <col min="3873" max="3873" width="2.625" style="90"/>
    <col min="3874" max="3874" width="2.625" style="90" customWidth="1"/>
    <col min="3875" max="3875" width="2.625" style="90"/>
    <col min="3876" max="3877" width="2.625" style="90" customWidth="1"/>
    <col min="3878" max="3879" width="3.625" style="90" customWidth="1"/>
    <col min="3880" max="3885" width="2.625" style="90"/>
    <col min="3886" max="3889" width="2.625" style="90" customWidth="1"/>
    <col min="3890" max="3890" width="2.75" style="90" customWidth="1"/>
    <col min="3891" max="3891" width="2.625" style="90"/>
    <col min="3892" max="3894" width="3.625" style="90" customWidth="1"/>
    <col min="3895" max="4096" width="2.625" style="90"/>
    <col min="4097" max="4097" width="4.5" style="90" customWidth="1"/>
    <col min="4098" max="4098" width="3.625" style="90" customWidth="1"/>
    <col min="4099" max="4099" width="2.625" style="90"/>
    <col min="4100" max="4100" width="2.625" style="90" customWidth="1"/>
    <col min="4101" max="4101" width="2.625" style="90"/>
    <col min="4102" max="4102" width="2.625" style="90" customWidth="1"/>
    <col min="4103" max="4103" width="2.625" style="90"/>
    <col min="4104" max="4104" width="2.625" style="90" customWidth="1"/>
    <col min="4105" max="4105" width="2.625" style="90"/>
    <col min="4106" max="4106" width="2.625" style="90" customWidth="1"/>
    <col min="4107" max="4107" width="2.625" style="90"/>
    <col min="4108" max="4108" width="2.625" style="90" customWidth="1"/>
    <col min="4109" max="4109" width="2.625" style="90"/>
    <col min="4110" max="4110" width="2.625" style="90" customWidth="1"/>
    <col min="4111" max="4111" width="2.625" style="90"/>
    <col min="4112" max="4112" width="2.625" style="90" customWidth="1"/>
    <col min="4113" max="4113" width="2.625" style="90"/>
    <col min="4114" max="4114" width="2.625" style="90" customWidth="1"/>
    <col min="4115" max="4115" width="2.625" style="90"/>
    <col min="4116" max="4116" width="2.625" style="90" customWidth="1"/>
    <col min="4117" max="4117" width="2.625" style="90"/>
    <col min="4118" max="4118" width="2.625" style="90" customWidth="1"/>
    <col min="4119" max="4119" width="2.625" style="90"/>
    <col min="4120" max="4120" width="2.625" style="90" customWidth="1"/>
    <col min="4121" max="4121" width="2.625" style="90"/>
    <col min="4122" max="4122" width="2.625" style="90" customWidth="1"/>
    <col min="4123" max="4123" width="2.625" style="90"/>
    <col min="4124" max="4124" width="2.625" style="90" customWidth="1"/>
    <col min="4125" max="4125" width="2.625" style="90"/>
    <col min="4126" max="4126" width="2.625" style="90" customWidth="1"/>
    <col min="4127" max="4127" width="2.625" style="90"/>
    <col min="4128" max="4128" width="2.625" style="90" customWidth="1"/>
    <col min="4129" max="4129" width="2.625" style="90"/>
    <col min="4130" max="4130" width="2.625" style="90" customWidth="1"/>
    <col min="4131" max="4131" width="2.625" style="90"/>
    <col min="4132" max="4133" width="2.625" style="90" customWidth="1"/>
    <col min="4134" max="4135" width="3.625" style="90" customWidth="1"/>
    <col min="4136" max="4141" width="2.625" style="90"/>
    <col min="4142" max="4145" width="2.625" style="90" customWidth="1"/>
    <col min="4146" max="4146" width="2.75" style="90" customWidth="1"/>
    <col min="4147" max="4147" width="2.625" style="90"/>
    <col min="4148" max="4150" width="3.625" style="90" customWidth="1"/>
    <col min="4151" max="4352" width="2.625" style="90"/>
    <col min="4353" max="4353" width="4.5" style="90" customWidth="1"/>
    <col min="4354" max="4354" width="3.625" style="90" customWidth="1"/>
    <col min="4355" max="4355" width="2.625" style="90"/>
    <col min="4356" max="4356" width="2.625" style="90" customWidth="1"/>
    <col min="4357" max="4357" width="2.625" style="90"/>
    <col min="4358" max="4358" width="2.625" style="90" customWidth="1"/>
    <col min="4359" max="4359" width="2.625" style="90"/>
    <col min="4360" max="4360" width="2.625" style="90" customWidth="1"/>
    <col min="4361" max="4361" width="2.625" style="90"/>
    <col min="4362" max="4362" width="2.625" style="90" customWidth="1"/>
    <col min="4363" max="4363" width="2.625" style="90"/>
    <col min="4364" max="4364" width="2.625" style="90" customWidth="1"/>
    <col min="4365" max="4365" width="2.625" style="90"/>
    <col min="4366" max="4366" width="2.625" style="90" customWidth="1"/>
    <col min="4367" max="4367" width="2.625" style="90"/>
    <col min="4368" max="4368" width="2.625" style="90" customWidth="1"/>
    <col min="4369" max="4369" width="2.625" style="90"/>
    <col min="4370" max="4370" width="2.625" style="90" customWidth="1"/>
    <col min="4371" max="4371" width="2.625" style="90"/>
    <col min="4372" max="4372" width="2.625" style="90" customWidth="1"/>
    <col min="4373" max="4373" width="2.625" style="90"/>
    <col min="4374" max="4374" width="2.625" style="90" customWidth="1"/>
    <col min="4375" max="4375" width="2.625" style="90"/>
    <col min="4376" max="4376" width="2.625" style="90" customWidth="1"/>
    <col min="4377" max="4377" width="2.625" style="90"/>
    <col min="4378" max="4378" width="2.625" style="90" customWidth="1"/>
    <col min="4379" max="4379" width="2.625" style="90"/>
    <col min="4380" max="4380" width="2.625" style="90" customWidth="1"/>
    <col min="4381" max="4381" width="2.625" style="90"/>
    <col min="4382" max="4382" width="2.625" style="90" customWidth="1"/>
    <col min="4383" max="4383" width="2.625" style="90"/>
    <col min="4384" max="4384" width="2.625" style="90" customWidth="1"/>
    <col min="4385" max="4385" width="2.625" style="90"/>
    <col min="4386" max="4386" width="2.625" style="90" customWidth="1"/>
    <col min="4387" max="4387" width="2.625" style="90"/>
    <col min="4388" max="4389" width="2.625" style="90" customWidth="1"/>
    <col min="4390" max="4391" width="3.625" style="90" customWidth="1"/>
    <col min="4392" max="4397" width="2.625" style="90"/>
    <col min="4398" max="4401" width="2.625" style="90" customWidth="1"/>
    <col min="4402" max="4402" width="2.75" style="90" customWidth="1"/>
    <col min="4403" max="4403" width="2.625" style="90"/>
    <col min="4404" max="4406" width="3.625" style="90" customWidth="1"/>
    <col min="4407" max="4608" width="2.625" style="90"/>
    <col min="4609" max="4609" width="4.5" style="90" customWidth="1"/>
    <col min="4610" max="4610" width="3.625" style="90" customWidth="1"/>
    <col min="4611" max="4611" width="2.625" style="90"/>
    <col min="4612" max="4612" width="2.625" style="90" customWidth="1"/>
    <col min="4613" max="4613" width="2.625" style="90"/>
    <col min="4614" max="4614" width="2.625" style="90" customWidth="1"/>
    <col min="4615" max="4615" width="2.625" style="90"/>
    <col min="4616" max="4616" width="2.625" style="90" customWidth="1"/>
    <col min="4617" max="4617" width="2.625" style="90"/>
    <col min="4618" max="4618" width="2.625" style="90" customWidth="1"/>
    <col min="4619" max="4619" width="2.625" style="90"/>
    <col min="4620" max="4620" width="2.625" style="90" customWidth="1"/>
    <col min="4621" max="4621" width="2.625" style="90"/>
    <col min="4622" max="4622" width="2.625" style="90" customWidth="1"/>
    <col min="4623" max="4623" width="2.625" style="90"/>
    <col min="4624" max="4624" width="2.625" style="90" customWidth="1"/>
    <col min="4625" max="4625" width="2.625" style="90"/>
    <col min="4626" max="4626" width="2.625" style="90" customWidth="1"/>
    <col min="4627" max="4627" width="2.625" style="90"/>
    <col min="4628" max="4628" width="2.625" style="90" customWidth="1"/>
    <col min="4629" max="4629" width="2.625" style="90"/>
    <col min="4630" max="4630" width="2.625" style="90" customWidth="1"/>
    <col min="4631" max="4631" width="2.625" style="90"/>
    <col min="4632" max="4632" width="2.625" style="90" customWidth="1"/>
    <col min="4633" max="4633" width="2.625" style="90"/>
    <col min="4634" max="4634" width="2.625" style="90" customWidth="1"/>
    <col min="4635" max="4635" width="2.625" style="90"/>
    <col min="4636" max="4636" width="2.625" style="90" customWidth="1"/>
    <col min="4637" max="4637" width="2.625" style="90"/>
    <col min="4638" max="4638" width="2.625" style="90" customWidth="1"/>
    <col min="4639" max="4639" width="2.625" style="90"/>
    <col min="4640" max="4640" width="2.625" style="90" customWidth="1"/>
    <col min="4641" max="4641" width="2.625" style="90"/>
    <col min="4642" max="4642" width="2.625" style="90" customWidth="1"/>
    <col min="4643" max="4643" width="2.625" style="90"/>
    <col min="4644" max="4645" width="2.625" style="90" customWidth="1"/>
    <col min="4646" max="4647" width="3.625" style="90" customWidth="1"/>
    <col min="4648" max="4653" width="2.625" style="90"/>
    <col min="4654" max="4657" width="2.625" style="90" customWidth="1"/>
    <col min="4658" max="4658" width="2.75" style="90" customWidth="1"/>
    <col min="4659" max="4659" width="2.625" style="90"/>
    <col min="4660" max="4662" width="3.625" style="90" customWidth="1"/>
    <col min="4663" max="4864" width="2.625" style="90"/>
    <col min="4865" max="4865" width="4.5" style="90" customWidth="1"/>
    <col min="4866" max="4866" width="3.625" style="90" customWidth="1"/>
    <col min="4867" max="4867" width="2.625" style="90"/>
    <col min="4868" max="4868" width="2.625" style="90" customWidth="1"/>
    <col min="4869" max="4869" width="2.625" style="90"/>
    <col min="4870" max="4870" width="2.625" style="90" customWidth="1"/>
    <col min="4871" max="4871" width="2.625" style="90"/>
    <col min="4872" max="4872" width="2.625" style="90" customWidth="1"/>
    <col min="4873" max="4873" width="2.625" style="90"/>
    <col min="4874" max="4874" width="2.625" style="90" customWidth="1"/>
    <col min="4875" max="4875" width="2.625" style="90"/>
    <col min="4876" max="4876" width="2.625" style="90" customWidth="1"/>
    <col min="4877" max="4877" width="2.625" style="90"/>
    <col min="4878" max="4878" width="2.625" style="90" customWidth="1"/>
    <col min="4879" max="4879" width="2.625" style="90"/>
    <col min="4880" max="4880" width="2.625" style="90" customWidth="1"/>
    <col min="4881" max="4881" width="2.625" style="90"/>
    <col min="4882" max="4882" width="2.625" style="90" customWidth="1"/>
    <col min="4883" max="4883" width="2.625" style="90"/>
    <col min="4884" max="4884" width="2.625" style="90" customWidth="1"/>
    <col min="4885" max="4885" width="2.625" style="90"/>
    <col min="4886" max="4886" width="2.625" style="90" customWidth="1"/>
    <col min="4887" max="4887" width="2.625" style="90"/>
    <col min="4888" max="4888" width="2.625" style="90" customWidth="1"/>
    <col min="4889" max="4889" width="2.625" style="90"/>
    <col min="4890" max="4890" width="2.625" style="90" customWidth="1"/>
    <col min="4891" max="4891" width="2.625" style="90"/>
    <col min="4892" max="4892" width="2.625" style="90" customWidth="1"/>
    <col min="4893" max="4893" width="2.625" style="90"/>
    <col min="4894" max="4894" width="2.625" style="90" customWidth="1"/>
    <col min="4895" max="4895" width="2.625" style="90"/>
    <col min="4896" max="4896" width="2.625" style="90" customWidth="1"/>
    <col min="4897" max="4897" width="2.625" style="90"/>
    <col min="4898" max="4898" width="2.625" style="90" customWidth="1"/>
    <col min="4899" max="4899" width="2.625" style="90"/>
    <col min="4900" max="4901" width="2.625" style="90" customWidth="1"/>
    <col min="4902" max="4903" width="3.625" style="90" customWidth="1"/>
    <col min="4904" max="4909" width="2.625" style="90"/>
    <col min="4910" max="4913" width="2.625" style="90" customWidth="1"/>
    <col min="4914" max="4914" width="2.75" style="90" customWidth="1"/>
    <col min="4915" max="4915" width="2.625" style="90"/>
    <col min="4916" max="4918" width="3.625" style="90" customWidth="1"/>
    <col min="4919" max="5120" width="2.625" style="90"/>
    <col min="5121" max="5121" width="4.5" style="90" customWidth="1"/>
    <col min="5122" max="5122" width="3.625" style="90" customWidth="1"/>
    <col min="5123" max="5123" width="2.625" style="90"/>
    <col min="5124" max="5124" width="2.625" style="90" customWidth="1"/>
    <col min="5125" max="5125" width="2.625" style="90"/>
    <col min="5126" max="5126" width="2.625" style="90" customWidth="1"/>
    <col min="5127" max="5127" width="2.625" style="90"/>
    <col min="5128" max="5128" width="2.625" style="90" customWidth="1"/>
    <col min="5129" max="5129" width="2.625" style="90"/>
    <col min="5130" max="5130" width="2.625" style="90" customWidth="1"/>
    <col min="5131" max="5131" width="2.625" style="90"/>
    <col min="5132" max="5132" width="2.625" style="90" customWidth="1"/>
    <col min="5133" max="5133" width="2.625" style="90"/>
    <col min="5134" max="5134" width="2.625" style="90" customWidth="1"/>
    <col min="5135" max="5135" width="2.625" style="90"/>
    <col min="5136" max="5136" width="2.625" style="90" customWidth="1"/>
    <col min="5137" max="5137" width="2.625" style="90"/>
    <col min="5138" max="5138" width="2.625" style="90" customWidth="1"/>
    <col min="5139" max="5139" width="2.625" style="90"/>
    <col min="5140" max="5140" width="2.625" style="90" customWidth="1"/>
    <col min="5141" max="5141" width="2.625" style="90"/>
    <col min="5142" max="5142" width="2.625" style="90" customWidth="1"/>
    <col min="5143" max="5143" width="2.625" style="90"/>
    <col min="5144" max="5144" width="2.625" style="90" customWidth="1"/>
    <col min="5145" max="5145" width="2.625" style="90"/>
    <col min="5146" max="5146" width="2.625" style="90" customWidth="1"/>
    <col min="5147" max="5147" width="2.625" style="90"/>
    <col min="5148" max="5148" width="2.625" style="90" customWidth="1"/>
    <col min="5149" max="5149" width="2.625" style="90"/>
    <col min="5150" max="5150" width="2.625" style="90" customWidth="1"/>
    <col min="5151" max="5151" width="2.625" style="90"/>
    <col min="5152" max="5152" width="2.625" style="90" customWidth="1"/>
    <col min="5153" max="5153" width="2.625" style="90"/>
    <col min="5154" max="5154" width="2.625" style="90" customWidth="1"/>
    <col min="5155" max="5155" width="2.625" style="90"/>
    <col min="5156" max="5157" width="2.625" style="90" customWidth="1"/>
    <col min="5158" max="5159" width="3.625" style="90" customWidth="1"/>
    <col min="5160" max="5165" width="2.625" style="90"/>
    <col min="5166" max="5169" width="2.625" style="90" customWidth="1"/>
    <col min="5170" max="5170" width="2.75" style="90" customWidth="1"/>
    <col min="5171" max="5171" width="2.625" style="90"/>
    <col min="5172" max="5174" width="3.625" style="90" customWidth="1"/>
    <col min="5175" max="5376" width="2.625" style="90"/>
    <col min="5377" max="5377" width="4.5" style="90" customWidth="1"/>
    <col min="5378" max="5378" width="3.625" style="90" customWidth="1"/>
    <col min="5379" max="5379" width="2.625" style="90"/>
    <col min="5380" max="5380" width="2.625" style="90" customWidth="1"/>
    <col min="5381" max="5381" width="2.625" style="90"/>
    <col min="5382" max="5382" width="2.625" style="90" customWidth="1"/>
    <col min="5383" max="5383" width="2.625" style="90"/>
    <col min="5384" max="5384" width="2.625" style="90" customWidth="1"/>
    <col min="5385" max="5385" width="2.625" style="90"/>
    <col min="5386" max="5386" width="2.625" style="90" customWidth="1"/>
    <col min="5387" max="5387" width="2.625" style="90"/>
    <col min="5388" max="5388" width="2.625" style="90" customWidth="1"/>
    <col min="5389" max="5389" width="2.625" style="90"/>
    <col min="5390" max="5390" width="2.625" style="90" customWidth="1"/>
    <col min="5391" max="5391" width="2.625" style="90"/>
    <col min="5392" max="5392" width="2.625" style="90" customWidth="1"/>
    <col min="5393" max="5393" width="2.625" style="90"/>
    <col min="5394" max="5394" width="2.625" style="90" customWidth="1"/>
    <col min="5395" max="5395" width="2.625" style="90"/>
    <col min="5396" max="5396" width="2.625" style="90" customWidth="1"/>
    <col min="5397" max="5397" width="2.625" style="90"/>
    <col min="5398" max="5398" width="2.625" style="90" customWidth="1"/>
    <col min="5399" max="5399" width="2.625" style="90"/>
    <col min="5400" max="5400" width="2.625" style="90" customWidth="1"/>
    <col min="5401" max="5401" width="2.625" style="90"/>
    <col min="5402" max="5402" width="2.625" style="90" customWidth="1"/>
    <col min="5403" max="5403" width="2.625" style="90"/>
    <col min="5404" max="5404" width="2.625" style="90" customWidth="1"/>
    <col min="5405" max="5405" width="2.625" style="90"/>
    <col min="5406" max="5406" width="2.625" style="90" customWidth="1"/>
    <col min="5407" max="5407" width="2.625" style="90"/>
    <col min="5408" max="5408" width="2.625" style="90" customWidth="1"/>
    <col min="5409" max="5409" width="2.625" style="90"/>
    <col min="5410" max="5410" width="2.625" style="90" customWidth="1"/>
    <col min="5411" max="5411" width="2.625" style="90"/>
    <col min="5412" max="5413" width="2.625" style="90" customWidth="1"/>
    <col min="5414" max="5415" width="3.625" style="90" customWidth="1"/>
    <col min="5416" max="5421" width="2.625" style="90"/>
    <col min="5422" max="5425" width="2.625" style="90" customWidth="1"/>
    <col min="5426" max="5426" width="2.75" style="90" customWidth="1"/>
    <col min="5427" max="5427" width="2.625" style="90"/>
    <col min="5428" max="5430" width="3.625" style="90" customWidth="1"/>
    <col min="5431" max="5632" width="2.625" style="90"/>
    <col min="5633" max="5633" width="4.5" style="90" customWidth="1"/>
    <col min="5634" max="5634" width="3.625" style="90" customWidth="1"/>
    <col min="5635" max="5635" width="2.625" style="90"/>
    <col min="5636" max="5636" width="2.625" style="90" customWidth="1"/>
    <col min="5637" max="5637" width="2.625" style="90"/>
    <col min="5638" max="5638" width="2.625" style="90" customWidth="1"/>
    <col min="5639" max="5639" width="2.625" style="90"/>
    <col min="5640" max="5640" width="2.625" style="90" customWidth="1"/>
    <col min="5641" max="5641" width="2.625" style="90"/>
    <col min="5642" max="5642" width="2.625" style="90" customWidth="1"/>
    <col min="5643" max="5643" width="2.625" style="90"/>
    <col min="5644" max="5644" width="2.625" style="90" customWidth="1"/>
    <col min="5645" max="5645" width="2.625" style="90"/>
    <col min="5646" max="5646" width="2.625" style="90" customWidth="1"/>
    <col min="5647" max="5647" width="2.625" style="90"/>
    <col min="5648" max="5648" width="2.625" style="90" customWidth="1"/>
    <col min="5649" max="5649" width="2.625" style="90"/>
    <col min="5650" max="5650" width="2.625" style="90" customWidth="1"/>
    <col min="5651" max="5651" width="2.625" style="90"/>
    <col min="5652" max="5652" width="2.625" style="90" customWidth="1"/>
    <col min="5653" max="5653" width="2.625" style="90"/>
    <col min="5654" max="5654" width="2.625" style="90" customWidth="1"/>
    <col min="5655" max="5655" width="2.625" style="90"/>
    <col min="5656" max="5656" width="2.625" style="90" customWidth="1"/>
    <col min="5657" max="5657" width="2.625" style="90"/>
    <col min="5658" max="5658" width="2.625" style="90" customWidth="1"/>
    <col min="5659" max="5659" width="2.625" style="90"/>
    <col min="5660" max="5660" width="2.625" style="90" customWidth="1"/>
    <col min="5661" max="5661" width="2.625" style="90"/>
    <col min="5662" max="5662" width="2.625" style="90" customWidth="1"/>
    <col min="5663" max="5663" width="2.625" style="90"/>
    <col min="5664" max="5664" width="2.625" style="90" customWidth="1"/>
    <col min="5665" max="5665" width="2.625" style="90"/>
    <col min="5666" max="5666" width="2.625" style="90" customWidth="1"/>
    <col min="5667" max="5667" width="2.625" style="90"/>
    <col min="5668" max="5669" width="2.625" style="90" customWidth="1"/>
    <col min="5670" max="5671" width="3.625" style="90" customWidth="1"/>
    <col min="5672" max="5677" width="2.625" style="90"/>
    <col min="5678" max="5681" width="2.625" style="90" customWidth="1"/>
    <col min="5682" max="5682" width="2.75" style="90" customWidth="1"/>
    <col min="5683" max="5683" width="2.625" style="90"/>
    <col min="5684" max="5686" width="3.625" style="90" customWidth="1"/>
    <col min="5687" max="5888" width="2.625" style="90"/>
    <col min="5889" max="5889" width="4.5" style="90" customWidth="1"/>
    <col min="5890" max="5890" width="3.625" style="90" customWidth="1"/>
    <col min="5891" max="5891" width="2.625" style="90"/>
    <col min="5892" max="5892" width="2.625" style="90" customWidth="1"/>
    <col min="5893" max="5893" width="2.625" style="90"/>
    <col min="5894" max="5894" width="2.625" style="90" customWidth="1"/>
    <col min="5895" max="5895" width="2.625" style="90"/>
    <col min="5896" max="5896" width="2.625" style="90" customWidth="1"/>
    <col min="5897" max="5897" width="2.625" style="90"/>
    <col min="5898" max="5898" width="2.625" style="90" customWidth="1"/>
    <col min="5899" max="5899" width="2.625" style="90"/>
    <col min="5900" max="5900" width="2.625" style="90" customWidth="1"/>
    <col min="5901" max="5901" width="2.625" style="90"/>
    <col min="5902" max="5902" width="2.625" style="90" customWidth="1"/>
    <col min="5903" max="5903" width="2.625" style="90"/>
    <col min="5904" max="5904" width="2.625" style="90" customWidth="1"/>
    <col min="5905" max="5905" width="2.625" style="90"/>
    <col min="5906" max="5906" width="2.625" style="90" customWidth="1"/>
    <col min="5907" max="5907" width="2.625" style="90"/>
    <col min="5908" max="5908" width="2.625" style="90" customWidth="1"/>
    <col min="5909" max="5909" width="2.625" style="90"/>
    <col min="5910" max="5910" width="2.625" style="90" customWidth="1"/>
    <col min="5911" max="5911" width="2.625" style="90"/>
    <col min="5912" max="5912" width="2.625" style="90" customWidth="1"/>
    <col min="5913" max="5913" width="2.625" style="90"/>
    <col min="5914" max="5914" width="2.625" style="90" customWidth="1"/>
    <col min="5915" max="5915" width="2.625" style="90"/>
    <col min="5916" max="5916" width="2.625" style="90" customWidth="1"/>
    <col min="5917" max="5917" width="2.625" style="90"/>
    <col min="5918" max="5918" width="2.625" style="90" customWidth="1"/>
    <col min="5919" max="5919" width="2.625" style="90"/>
    <col min="5920" max="5920" width="2.625" style="90" customWidth="1"/>
    <col min="5921" max="5921" width="2.625" style="90"/>
    <col min="5922" max="5922" width="2.625" style="90" customWidth="1"/>
    <col min="5923" max="5923" width="2.625" style="90"/>
    <col min="5924" max="5925" width="2.625" style="90" customWidth="1"/>
    <col min="5926" max="5927" width="3.625" style="90" customWidth="1"/>
    <col min="5928" max="5933" width="2.625" style="90"/>
    <col min="5934" max="5937" width="2.625" style="90" customWidth="1"/>
    <col min="5938" max="5938" width="2.75" style="90" customWidth="1"/>
    <col min="5939" max="5939" width="2.625" style="90"/>
    <col min="5940" max="5942" width="3.625" style="90" customWidth="1"/>
    <col min="5943" max="6144" width="2.625" style="90"/>
    <col min="6145" max="6145" width="4.5" style="90" customWidth="1"/>
    <col min="6146" max="6146" width="3.625" style="90" customWidth="1"/>
    <col min="6147" max="6147" width="2.625" style="90"/>
    <col min="6148" max="6148" width="2.625" style="90" customWidth="1"/>
    <col min="6149" max="6149" width="2.625" style="90"/>
    <col min="6150" max="6150" width="2.625" style="90" customWidth="1"/>
    <col min="6151" max="6151" width="2.625" style="90"/>
    <col min="6152" max="6152" width="2.625" style="90" customWidth="1"/>
    <col min="6153" max="6153" width="2.625" style="90"/>
    <col min="6154" max="6154" width="2.625" style="90" customWidth="1"/>
    <col min="6155" max="6155" width="2.625" style="90"/>
    <col min="6156" max="6156" width="2.625" style="90" customWidth="1"/>
    <col min="6157" max="6157" width="2.625" style="90"/>
    <col min="6158" max="6158" width="2.625" style="90" customWidth="1"/>
    <col min="6159" max="6159" width="2.625" style="90"/>
    <col min="6160" max="6160" width="2.625" style="90" customWidth="1"/>
    <col min="6161" max="6161" width="2.625" style="90"/>
    <col min="6162" max="6162" width="2.625" style="90" customWidth="1"/>
    <col min="6163" max="6163" width="2.625" style="90"/>
    <col min="6164" max="6164" width="2.625" style="90" customWidth="1"/>
    <col min="6165" max="6165" width="2.625" style="90"/>
    <col min="6166" max="6166" width="2.625" style="90" customWidth="1"/>
    <col min="6167" max="6167" width="2.625" style="90"/>
    <col min="6168" max="6168" width="2.625" style="90" customWidth="1"/>
    <col min="6169" max="6169" width="2.625" style="90"/>
    <col min="6170" max="6170" width="2.625" style="90" customWidth="1"/>
    <col min="6171" max="6171" width="2.625" style="90"/>
    <col min="6172" max="6172" width="2.625" style="90" customWidth="1"/>
    <col min="6173" max="6173" width="2.625" style="90"/>
    <col min="6174" max="6174" width="2.625" style="90" customWidth="1"/>
    <col min="6175" max="6175" width="2.625" style="90"/>
    <col min="6176" max="6176" width="2.625" style="90" customWidth="1"/>
    <col min="6177" max="6177" width="2.625" style="90"/>
    <col min="6178" max="6178" width="2.625" style="90" customWidth="1"/>
    <col min="6179" max="6179" width="2.625" style="90"/>
    <col min="6180" max="6181" width="2.625" style="90" customWidth="1"/>
    <col min="6182" max="6183" width="3.625" style="90" customWidth="1"/>
    <col min="6184" max="6189" width="2.625" style="90"/>
    <col min="6190" max="6193" width="2.625" style="90" customWidth="1"/>
    <col min="6194" max="6194" width="2.75" style="90" customWidth="1"/>
    <col min="6195" max="6195" width="2.625" style="90"/>
    <col min="6196" max="6198" width="3.625" style="90" customWidth="1"/>
    <col min="6199" max="6400" width="2.625" style="90"/>
    <col min="6401" max="6401" width="4.5" style="90" customWidth="1"/>
    <col min="6402" max="6402" width="3.625" style="90" customWidth="1"/>
    <col min="6403" max="6403" width="2.625" style="90"/>
    <col min="6404" max="6404" width="2.625" style="90" customWidth="1"/>
    <col min="6405" max="6405" width="2.625" style="90"/>
    <col min="6406" max="6406" width="2.625" style="90" customWidth="1"/>
    <col min="6407" max="6407" width="2.625" style="90"/>
    <col min="6408" max="6408" width="2.625" style="90" customWidth="1"/>
    <col min="6409" max="6409" width="2.625" style="90"/>
    <col min="6410" max="6410" width="2.625" style="90" customWidth="1"/>
    <col min="6411" max="6411" width="2.625" style="90"/>
    <col min="6412" max="6412" width="2.625" style="90" customWidth="1"/>
    <col min="6413" max="6413" width="2.625" style="90"/>
    <col min="6414" max="6414" width="2.625" style="90" customWidth="1"/>
    <col min="6415" max="6415" width="2.625" style="90"/>
    <col min="6416" max="6416" width="2.625" style="90" customWidth="1"/>
    <col min="6417" max="6417" width="2.625" style="90"/>
    <col min="6418" max="6418" width="2.625" style="90" customWidth="1"/>
    <col min="6419" max="6419" width="2.625" style="90"/>
    <col min="6420" max="6420" width="2.625" style="90" customWidth="1"/>
    <col min="6421" max="6421" width="2.625" style="90"/>
    <col min="6422" max="6422" width="2.625" style="90" customWidth="1"/>
    <col min="6423" max="6423" width="2.625" style="90"/>
    <col min="6424" max="6424" width="2.625" style="90" customWidth="1"/>
    <col min="6425" max="6425" width="2.625" style="90"/>
    <col min="6426" max="6426" width="2.625" style="90" customWidth="1"/>
    <col min="6427" max="6427" width="2.625" style="90"/>
    <col min="6428" max="6428" width="2.625" style="90" customWidth="1"/>
    <col min="6429" max="6429" width="2.625" style="90"/>
    <col min="6430" max="6430" width="2.625" style="90" customWidth="1"/>
    <col min="6431" max="6431" width="2.625" style="90"/>
    <col min="6432" max="6432" width="2.625" style="90" customWidth="1"/>
    <col min="6433" max="6433" width="2.625" style="90"/>
    <col min="6434" max="6434" width="2.625" style="90" customWidth="1"/>
    <col min="6435" max="6435" width="2.625" style="90"/>
    <col min="6436" max="6437" width="2.625" style="90" customWidth="1"/>
    <col min="6438" max="6439" width="3.625" style="90" customWidth="1"/>
    <col min="6440" max="6445" width="2.625" style="90"/>
    <col min="6446" max="6449" width="2.625" style="90" customWidth="1"/>
    <col min="6450" max="6450" width="2.75" style="90" customWidth="1"/>
    <col min="6451" max="6451" width="2.625" style="90"/>
    <col min="6452" max="6454" width="3.625" style="90" customWidth="1"/>
    <col min="6455" max="6656" width="2.625" style="90"/>
    <col min="6657" max="6657" width="4.5" style="90" customWidth="1"/>
    <col min="6658" max="6658" width="3.625" style="90" customWidth="1"/>
    <col min="6659" max="6659" width="2.625" style="90"/>
    <col min="6660" max="6660" width="2.625" style="90" customWidth="1"/>
    <col min="6661" max="6661" width="2.625" style="90"/>
    <col min="6662" max="6662" width="2.625" style="90" customWidth="1"/>
    <col min="6663" max="6663" width="2.625" style="90"/>
    <col min="6664" max="6664" width="2.625" style="90" customWidth="1"/>
    <col min="6665" max="6665" width="2.625" style="90"/>
    <col min="6666" max="6666" width="2.625" style="90" customWidth="1"/>
    <col min="6667" max="6667" width="2.625" style="90"/>
    <col min="6668" max="6668" width="2.625" style="90" customWidth="1"/>
    <col min="6669" max="6669" width="2.625" style="90"/>
    <col min="6670" max="6670" width="2.625" style="90" customWidth="1"/>
    <col min="6671" max="6671" width="2.625" style="90"/>
    <col min="6672" max="6672" width="2.625" style="90" customWidth="1"/>
    <col min="6673" max="6673" width="2.625" style="90"/>
    <col min="6674" max="6674" width="2.625" style="90" customWidth="1"/>
    <col min="6675" max="6675" width="2.625" style="90"/>
    <col min="6676" max="6676" width="2.625" style="90" customWidth="1"/>
    <col min="6677" max="6677" width="2.625" style="90"/>
    <col min="6678" max="6678" width="2.625" style="90" customWidth="1"/>
    <col min="6679" max="6679" width="2.625" style="90"/>
    <col min="6680" max="6680" width="2.625" style="90" customWidth="1"/>
    <col min="6681" max="6681" width="2.625" style="90"/>
    <col min="6682" max="6682" width="2.625" style="90" customWidth="1"/>
    <col min="6683" max="6683" width="2.625" style="90"/>
    <col min="6684" max="6684" width="2.625" style="90" customWidth="1"/>
    <col min="6685" max="6685" width="2.625" style="90"/>
    <col min="6686" max="6686" width="2.625" style="90" customWidth="1"/>
    <col min="6687" max="6687" width="2.625" style="90"/>
    <col min="6688" max="6688" width="2.625" style="90" customWidth="1"/>
    <col min="6689" max="6689" width="2.625" style="90"/>
    <col min="6690" max="6690" width="2.625" style="90" customWidth="1"/>
    <col min="6691" max="6691" width="2.625" style="90"/>
    <col min="6692" max="6693" width="2.625" style="90" customWidth="1"/>
    <col min="6694" max="6695" width="3.625" style="90" customWidth="1"/>
    <col min="6696" max="6701" width="2.625" style="90"/>
    <col min="6702" max="6705" width="2.625" style="90" customWidth="1"/>
    <col min="6706" max="6706" width="2.75" style="90" customWidth="1"/>
    <col min="6707" max="6707" width="2.625" style="90"/>
    <col min="6708" max="6710" width="3.625" style="90" customWidth="1"/>
    <col min="6711" max="6912" width="2.625" style="90"/>
    <col min="6913" max="6913" width="4.5" style="90" customWidth="1"/>
    <col min="6914" max="6914" width="3.625" style="90" customWidth="1"/>
    <col min="6915" max="6915" width="2.625" style="90"/>
    <col min="6916" max="6916" width="2.625" style="90" customWidth="1"/>
    <col min="6917" max="6917" width="2.625" style="90"/>
    <col min="6918" max="6918" width="2.625" style="90" customWidth="1"/>
    <col min="6919" max="6919" width="2.625" style="90"/>
    <col min="6920" max="6920" width="2.625" style="90" customWidth="1"/>
    <col min="6921" max="6921" width="2.625" style="90"/>
    <col min="6922" max="6922" width="2.625" style="90" customWidth="1"/>
    <col min="6923" max="6923" width="2.625" style="90"/>
    <col min="6924" max="6924" width="2.625" style="90" customWidth="1"/>
    <col min="6925" max="6925" width="2.625" style="90"/>
    <col min="6926" max="6926" width="2.625" style="90" customWidth="1"/>
    <col min="6927" max="6927" width="2.625" style="90"/>
    <col min="6928" max="6928" width="2.625" style="90" customWidth="1"/>
    <col min="6929" max="6929" width="2.625" style="90"/>
    <col min="6930" max="6930" width="2.625" style="90" customWidth="1"/>
    <col min="6931" max="6931" width="2.625" style="90"/>
    <col min="6932" max="6932" width="2.625" style="90" customWidth="1"/>
    <col min="6933" max="6933" width="2.625" style="90"/>
    <col min="6934" max="6934" width="2.625" style="90" customWidth="1"/>
    <col min="6935" max="6935" width="2.625" style="90"/>
    <col min="6936" max="6936" width="2.625" style="90" customWidth="1"/>
    <col min="6937" max="6937" width="2.625" style="90"/>
    <col min="6938" max="6938" width="2.625" style="90" customWidth="1"/>
    <col min="6939" max="6939" width="2.625" style="90"/>
    <col min="6940" max="6940" width="2.625" style="90" customWidth="1"/>
    <col min="6941" max="6941" width="2.625" style="90"/>
    <col min="6942" max="6942" width="2.625" style="90" customWidth="1"/>
    <col min="6943" max="6943" width="2.625" style="90"/>
    <col min="6944" max="6944" width="2.625" style="90" customWidth="1"/>
    <col min="6945" max="6945" width="2.625" style="90"/>
    <col min="6946" max="6946" width="2.625" style="90" customWidth="1"/>
    <col min="6947" max="6947" width="2.625" style="90"/>
    <col min="6948" max="6949" width="2.625" style="90" customWidth="1"/>
    <col min="6950" max="6951" width="3.625" style="90" customWidth="1"/>
    <col min="6952" max="6957" width="2.625" style="90"/>
    <col min="6958" max="6961" width="2.625" style="90" customWidth="1"/>
    <col min="6962" max="6962" width="2.75" style="90" customWidth="1"/>
    <col min="6963" max="6963" width="2.625" style="90"/>
    <col min="6964" max="6966" width="3.625" style="90" customWidth="1"/>
    <col min="6967" max="7168" width="2.625" style="90"/>
    <col min="7169" max="7169" width="4.5" style="90" customWidth="1"/>
    <col min="7170" max="7170" width="3.625" style="90" customWidth="1"/>
    <col min="7171" max="7171" width="2.625" style="90"/>
    <col min="7172" max="7172" width="2.625" style="90" customWidth="1"/>
    <col min="7173" max="7173" width="2.625" style="90"/>
    <col min="7174" max="7174" width="2.625" style="90" customWidth="1"/>
    <col min="7175" max="7175" width="2.625" style="90"/>
    <col min="7176" max="7176" width="2.625" style="90" customWidth="1"/>
    <col min="7177" max="7177" width="2.625" style="90"/>
    <col min="7178" max="7178" width="2.625" style="90" customWidth="1"/>
    <col min="7179" max="7179" width="2.625" style="90"/>
    <col min="7180" max="7180" width="2.625" style="90" customWidth="1"/>
    <col min="7181" max="7181" width="2.625" style="90"/>
    <col min="7182" max="7182" width="2.625" style="90" customWidth="1"/>
    <col min="7183" max="7183" width="2.625" style="90"/>
    <col min="7184" max="7184" width="2.625" style="90" customWidth="1"/>
    <col min="7185" max="7185" width="2.625" style="90"/>
    <col min="7186" max="7186" width="2.625" style="90" customWidth="1"/>
    <col min="7187" max="7187" width="2.625" style="90"/>
    <col min="7188" max="7188" width="2.625" style="90" customWidth="1"/>
    <col min="7189" max="7189" width="2.625" style="90"/>
    <col min="7190" max="7190" width="2.625" style="90" customWidth="1"/>
    <col min="7191" max="7191" width="2.625" style="90"/>
    <col min="7192" max="7192" width="2.625" style="90" customWidth="1"/>
    <col min="7193" max="7193" width="2.625" style="90"/>
    <col min="7194" max="7194" width="2.625" style="90" customWidth="1"/>
    <col min="7195" max="7195" width="2.625" style="90"/>
    <col min="7196" max="7196" width="2.625" style="90" customWidth="1"/>
    <col min="7197" max="7197" width="2.625" style="90"/>
    <col min="7198" max="7198" width="2.625" style="90" customWidth="1"/>
    <col min="7199" max="7199" width="2.625" style="90"/>
    <col min="7200" max="7200" width="2.625" style="90" customWidth="1"/>
    <col min="7201" max="7201" width="2.625" style="90"/>
    <col min="7202" max="7202" width="2.625" style="90" customWidth="1"/>
    <col min="7203" max="7203" width="2.625" style="90"/>
    <col min="7204" max="7205" width="2.625" style="90" customWidth="1"/>
    <col min="7206" max="7207" width="3.625" style="90" customWidth="1"/>
    <col min="7208" max="7213" width="2.625" style="90"/>
    <col min="7214" max="7217" width="2.625" style="90" customWidth="1"/>
    <col min="7218" max="7218" width="2.75" style="90" customWidth="1"/>
    <col min="7219" max="7219" width="2.625" style="90"/>
    <col min="7220" max="7222" width="3.625" style="90" customWidth="1"/>
    <col min="7223" max="7424" width="2.625" style="90"/>
    <col min="7425" max="7425" width="4.5" style="90" customWidth="1"/>
    <col min="7426" max="7426" width="3.625" style="90" customWidth="1"/>
    <col min="7427" max="7427" width="2.625" style="90"/>
    <col min="7428" max="7428" width="2.625" style="90" customWidth="1"/>
    <col min="7429" max="7429" width="2.625" style="90"/>
    <col min="7430" max="7430" width="2.625" style="90" customWidth="1"/>
    <col min="7431" max="7431" width="2.625" style="90"/>
    <col min="7432" max="7432" width="2.625" style="90" customWidth="1"/>
    <col min="7433" max="7433" width="2.625" style="90"/>
    <col min="7434" max="7434" width="2.625" style="90" customWidth="1"/>
    <col min="7435" max="7435" width="2.625" style="90"/>
    <col min="7436" max="7436" width="2.625" style="90" customWidth="1"/>
    <col min="7437" max="7437" width="2.625" style="90"/>
    <col min="7438" max="7438" width="2.625" style="90" customWidth="1"/>
    <col min="7439" max="7439" width="2.625" style="90"/>
    <col min="7440" max="7440" width="2.625" style="90" customWidth="1"/>
    <col min="7441" max="7441" width="2.625" style="90"/>
    <col min="7442" max="7442" width="2.625" style="90" customWidth="1"/>
    <col min="7443" max="7443" width="2.625" style="90"/>
    <col min="7444" max="7444" width="2.625" style="90" customWidth="1"/>
    <col min="7445" max="7445" width="2.625" style="90"/>
    <col min="7446" max="7446" width="2.625" style="90" customWidth="1"/>
    <col min="7447" max="7447" width="2.625" style="90"/>
    <col min="7448" max="7448" width="2.625" style="90" customWidth="1"/>
    <col min="7449" max="7449" width="2.625" style="90"/>
    <col min="7450" max="7450" width="2.625" style="90" customWidth="1"/>
    <col min="7451" max="7451" width="2.625" style="90"/>
    <col min="7452" max="7452" width="2.625" style="90" customWidth="1"/>
    <col min="7453" max="7453" width="2.625" style="90"/>
    <col min="7454" max="7454" width="2.625" style="90" customWidth="1"/>
    <col min="7455" max="7455" width="2.625" style="90"/>
    <col min="7456" max="7456" width="2.625" style="90" customWidth="1"/>
    <col min="7457" max="7457" width="2.625" style="90"/>
    <col min="7458" max="7458" width="2.625" style="90" customWidth="1"/>
    <col min="7459" max="7459" width="2.625" style="90"/>
    <col min="7460" max="7461" width="2.625" style="90" customWidth="1"/>
    <col min="7462" max="7463" width="3.625" style="90" customWidth="1"/>
    <col min="7464" max="7469" width="2.625" style="90"/>
    <col min="7470" max="7473" width="2.625" style="90" customWidth="1"/>
    <col min="7474" max="7474" width="2.75" style="90" customWidth="1"/>
    <col min="7475" max="7475" width="2.625" style="90"/>
    <col min="7476" max="7478" width="3.625" style="90" customWidth="1"/>
    <col min="7479" max="7680" width="2.625" style="90"/>
    <col min="7681" max="7681" width="4.5" style="90" customWidth="1"/>
    <col min="7682" max="7682" width="3.625" style="90" customWidth="1"/>
    <col min="7683" max="7683" width="2.625" style="90"/>
    <col min="7684" max="7684" width="2.625" style="90" customWidth="1"/>
    <col min="7685" max="7685" width="2.625" style="90"/>
    <col min="7686" max="7686" width="2.625" style="90" customWidth="1"/>
    <col min="7687" max="7687" width="2.625" style="90"/>
    <col min="7688" max="7688" width="2.625" style="90" customWidth="1"/>
    <col min="7689" max="7689" width="2.625" style="90"/>
    <col min="7690" max="7690" width="2.625" style="90" customWidth="1"/>
    <col min="7691" max="7691" width="2.625" style="90"/>
    <col min="7692" max="7692" width="2.625" style="90" customWidth="1"/>
    <col min="7693" max="7693" width="2.625" style="90"/>
    <col min="7694" max="7694" width="2.625" style="90" customWidth="1"/>
    <col min="7695" max="7695" width="2.625" style="90"/>
    <col min="7696" max="7696" width="2.625" style="90" customWidth="1"/>
    <col min="7697" max="7697" width="2.625" style="90"/>
    <col min="7698" max="7698" width="2.625" style="90" customWidth="1"/>
    <col min="7699" max="7699" width="2.625" style="90"/>
    <col min="7700" max="7700" width="2.625" style="90" customWidth="1"/>
    <col min="7701" max="7701" width="2.625" style="90"/>
    <col min="7702" max="7702" width="2.625" style="90" customWidth="1"/>
    <col min="7703" max="7703" width="2.625" style="90"/>
    <col min="7704" max="7704" width="2.625" style="90" customWidth="1"/>
    <col min="7705" max="7705" width="2.625" style="90"/>
    <col min="7706" max="7706" width="2.625" style="90" customWidth="1"/>
    <col min="7707" max="7707" width="2.625" style="90"/>
    <col min="7708" max="7708" width="2.625" style="90" customWidth="1"/>
    <col min="7709" max="7709" width="2.625" style="90"/>
    <col min="7710" max="7710" width="2.625" style="90" customWidth="1"/>
    <col min="7711" max="7711" width="2.625" style="90"/>
    <col min="7712" max="7712" width="2.625" style="90" customWidth="1"/>
    <col min="7713" max="7713" width="2.625" style="90"/>
    <col min="7714" max="7714" width="2.625" style="90" customWidth="1"/>
    <col min="7715" max="7715" width="2.625" style="90"/>
    <col min="7716" max="7717" width="2.625" style="90" customWidth="1"/>
    <col min="7718" max="7719" width="3.625" style="90" customWidth="1"/>
    <col min="7720" max="7725" width="2.625" style="90"/>
    <col min="7726" max="7729" width="2.625" style="90" customWidth="1"/>
    <col min="7730" max="7730" width="2.75" style="90" customWidth="1"/>
    <col min="7731" max="7731" width="2.625" style="90"/>
    <col min="7732" max="7734" width="3.625" style="90" customWidth="1"/>
    <col min="7735" max="7936" width="2.625" style="90"/>
    <col min="7937" max="7937" width="4.5" style="90" customWidth="1"/>
    <col min="7938" max="7938" width="3.625" style="90" customWidth="1"/>
    <col min="7939" max="7939" width="2.625" style="90"/>
    <col min="7940" max="7940" width="2.625" style="90" customWidth="1"/>
    <col min="7941" max="7941" width="2.625" style="90"/>
    <col min="7942" max="7942" width="2.625" style="90" customWidth="1"/>
    <col min="7943" max="7943" width="2.625" style="90"/>
    <col min="7944" max="7944" width="2.625" style="90" customWidth="1"/>
    <col min="7945" max="7945" width="2.625" style="90"/>
    <col min="7946" max="7946" width="2.625" style="90" customWidth="1"/>
    <col min="7947" max="7947" width="2.625" style="90"/>
    <col min="7948" max="7948" width="2.625" style="90" customWidth="1"/>
    <col min="7949" max="7949" width="2.625" style="90"/>
    <col min="7950" max="7950" width="2.625" style="90" customWidth="1"/>
    <col min="7951" max="7951" width="2.625" style="90"/>
    <col min="7952" max="7952" width="2.625" style="90" customWidth="1"/>
    <col min="7953" max="7953" width="2.625" style="90"/>
    <col min="7954" max="7954" width="2.625" style="90" customWidth="1"/>
    <col min="7955" max="7955" width="2.625" style="90"/>
    <col min="7956" max="7956" width="2.625" style="90" customWidth="1"/>
    <col min="7957" max="7957" width="2.625" style="90"/>
    <col min="7958" max="7958" width="2.625" style="90" customWidth="1"/>
    <col min="7959" max="7959" width="2.625" style="90"/>
    <col min="7960" max="7960" width="2.625" style="90" customWidth="1"/>
    <col min="7961" max="7961" width="2.625" style="90"/>
    <col min="7962" max="7962" width="2.625" style="90" customWidth="1"/>
    <col min="7963" max="7963" width="2.625" style="90"/>
    <col min="7964" max="7964" width="2.625" style="90" customWidth="1"/>
    <col min="7965" max="7965" width="2.625" style="90"/>
    <col min="7966" max="7966" width="2.625" style="90" customWidth="1"/>
    <col min="7967" max="7967" width="2.625" style="90"/>
    <col min="7968" max="7968" width="2.625" style="90" customWidth="1"/>
    <col min="7969" max="7969" width="2.625" style="90"/>
    <col min="7970" max="7970" width="2.625" style="90" customWidth="1"/>
    <col min="7971" max="7971" width="2.625" style="90"/>
    <col min="7972" max="7973" width="2.625" style="90" customWidth="1"/>
    <col min="7974" max="7975" width="3.625" style="90" customWidth="1"/>
    <col min="7976" max="7981" width="2.625" style="90"/>
    <col min="7982" max="7985" width="2.625" style="90" customWidth="1"/>
    <col min="7986" max="7986" width="2.75" style="90" customWidth="1"/>
    <col min="7987" max="7987" width="2.625" style="90"/>
    <col min="7988" max="7990" width="3.625" style="90" customWidth="1"/>
    <col min="7991" max="8192" width="2.625" style="90"/>
    <col min="8193" max="8193" width="4.5" style="90" customWidth="1"/>
    <col min="8194" max="8194" width="3.625" style="90" customWidth="1"/>
    <col min="8195" max="8195" width="2.625" style="90"/>
    <col min="8196" max="8196" width="2.625" style="90" customWidth="1"/>
    <col min="8197" max="8197" width="2.625" style="90"/>
    <col min="8198" max="8198" width="2.625" style="90" customWidth="1"/>
    <col min="8199" max="8199" width="2.625" style="90"/>
    <col min="8200" max="8200" width="2.625" style="90" customWidth="1"/>
    <col min="8201" max="8201" width="2.625" style="90"/>
    <col min="8202" max="8202" width="2.625" style="90" customWidth="1"/>
    <col min="8203" max="8203" width="2.625" style="90"/>
    <col min="8204" max="8204" width="2.625" style="90" customWidth="1"/>
    <col min="8205" max="8205" width="2.625" style="90"/>
    <col min="8206" max="8206" width="2.625" style="90" customWidth="1"/>
    <col min="8207" max="8207" width="2.625" style="90"/>
    <col min="8208" max="8208" width="2.625" style="90" customWidth="1"/>
    <col min="8209" max="8209" width="2.625" style="90"/>
    <col min="8210" max="8210" width="2.625" style="90" customWidth="1"/>
    <col min="8211" max="8211" width="2.625" style="90"/>
    <col min="8212" max="8212" width="2.625" style="90" customWidth="1"/>
    <col min="8213" max="8213" width="2.625" style="90"/>
    <col min="8214" max="8214" width="2.625" style="90" customWidth="1"/>
    <col min="8215" max="8215" width="2.625" style="90"/>
    <col min="8216" max="8216" width="2.625" style="90" customWidth="1"/>
    <col min="8217" max="8217" width="2.625" style="90"/>
    <col min="8218" max="8218" width="2.625" style="90" customWidth="1"/>
    <col min="8219" max="8219" width="2.625" style="90"/>
    <col min="8220" max="8220" width="2.625" style="90" customWidth="1"/>
    <col min="8221" max="8221" width="2.625" style="90"/>
    <col min="8222" max="8222" width="2.625" style="90" customWidth="1"/>
    <col min="8223" max="8223" width="2.625" style="90"/>
    <col min="8224" max="8224" width="2.625" style="90" customWidth="1"/>
    <col min="8225" max="8225" width="2.625" style="90"/>
    <col min="8226" max="8226" width="2.625" style="90" customWidth="1"/>
    <col min="8227" max="8227" width="2.625" style="90"/>
    <col min="8228" max="8229" width="2.625" style="90" customWidth="1"/>
    <col min="8230" max="8231" width="3.625" style="90" customWidth="1"/>
    <col min="8232" max="8237" width="2.625" style="90"/>
    <col min="8238" max="8241" width="2.625" style="90" customWidth="1"/>
    <col min="8242" max="8242" width="2.75" style="90" customWidth="1"/>
    <col min="8243" max="8243" width="2.625" style="90"/>
    <col min="8244" max="8246" width="3.625" style="90" customWidth="1"/>
    <col min="8247" max="8448" width="2.625" style="90"/>
    <col min="8449" max="8449" width="4.5" style="90" customWidth="1"/>
    <col min="8450" max="8450" width="3.625" style="90" customWidth="1"/>
    <col min="8451" max="8451" width="2.625" style="90"/>
    <col min="8452" max="8452" width="2.625" style="90" customWidth="1"/>
    <col min="8453" max="8453" width="2.625" style="90"/>
    <col min="8454" max="8454" width="2.625" style="90" customWidth="1"/>
    <col min="8455" max="8455" width="2.625" style="90"/>
    <col min="8456" max="8456" width="2.625" style="90" customWidth="1"/>
    <col min="8457" max="8457" width="2.625" style="90"/>
    <col min="8458" max="8458" width="2.625" style="90" customWidth="1"/>
    <col min="8459" max="8459" width="2.625" style="90"/>
    <col min="8460" max="8460" width="2.625" style="90" customWidth="1"/>
    <col min="8461" max="8461" width="2.625" style="90"/>
    <col min="8462" max="8462" width="2.625" style="90" customWidth="1"/>
    <col min="8463" max="8463" width="2.625" style="90"/>
    <col min="8464" max="8464" width="2.625" style="90" customWidth="1"/>
    <col min="8465" max="8465" width="2.625" style="90"/>
    <col min="8466" max="8466" width="2.625" style="90" customWidth="1"/>
    <col min="8467" max="8467" width="2.625" style="90"/>
    <col min="8468" max="8468" width="2.625" style="90" customWidth="1"/>
    <col min="8469" max="8469" width="2.625" style="90"/>
    <col min="8470" max="8470" width="2.625" style="90" customWidth="1"/>
    <col min="8471" max="8471" width="2.625" style="90"/>
    <col min="8472" max="8472" width="2.625" style="90" customWidth="1"/>
    <col min="8473" max="8473" width="2.625" style="90"/>
    <col min="8474" max="8474" width="2.625" style="90" customWidth="1"/>
    <col min="8475" max="8475" width="2.625" style="90"/>
    <col min="8476" max="8476" width="2.625" style="90" customWidth="1"/>
    <col min="8477" max="8477" width="2.625" style="90"/>
    <col min="8478" max="8478" width="2.625" style="90" customWidth="1"/>
    <col min="8479" max="8479" width="2.625" style="90"/>
    <col min="8480" max="8480" width="2.625" style="90" customWidth="1"/>
    <col min="8481" max="8481" width="2.625" style="90"/>
    <col min="8482" max="8482" width="2.625" style="90" customWidth="1"/>
    <col min="8483" max="8483" width="2.625" style="90"/>
    <col min="8484" max="8485" width="2.625" style="90" customWidth="1"/>
    <col min="8486" max="8487" width="3.625" style="90" customWidth="1"/>
    <col min="8488" max="8493" width="2.625" style="90"/>
    <col min="8494" max="8497" width="2.625" style="90" customWidth="1"/>
    <col min="8498" max="8498" width="2.75" style="90" customWidth="1"/>
    <col min="8499" max="8499" width="2.625" style="90"/>
    <col min="8500" max="8502" width="3.625" style="90" customWidth="1"/>
    <col min="8503" max="8704" width="2.625" style="90"/>
    <col min="8705" max="8705" width="4.5" style="90" customWidth="1"/>
    <col min="8706" max="8706" width="3.625" style="90" customWidth="1"/>
    <col min="8707" max="8707" width="2.625" style="90"/>
    <col min="8708" max="8708" width="2.625" style="90" customWidth="1"/>
    <col min="8709" max="8709" width="2.625" style="90"/>
    <col min="8710" max="8710" width="2.625" style="90" customWidth="1"/>
    <col min="8711" max="8711" width="2.625" style="90"/>
    <col min="8712" max="8712" width="2.625" style="90" customWidth="1"/>
    <col min="8713" max="8713" width="2.625" style="90"/>
    <col min="8714" max="8714" width="2.625" style="90" customWidth="1"/>
    <col min="8715" max="8715" width="2.625" style="90"/>
    <col min="8716" max="8716" width="2.625" style="90" customWidth="1"/>
    <col min="8717" max="8717" width="2.625" style="90"/>
    <col min="8718" max="8718" width="2.625" style="90" customWidth="1"/>
    <col min="8719" max="8719" width="2.625" style="90"/>
    <col min="8720" max="8720" width="2.625" style="90" customWidth="1"/>
    <col min="8721" max="8721" width="2.625" style="90"/>
    <col min="8722" max="8722" width="2.625" style="90" customWidth="1"/>
    <col min="8723" max="8723" width="2.625" style="90"/>
    <col min="8724" max="8724" width="2.625" style="90" customWidth="1"/>
    <col min="8725" max="8725" width="2.625" style="90"/>
    <col min="8726" max="8726" width="2.625" style="90" customWidth="1"/>
    <col min="8727" max="8727" width="2.625" style="90"/>
    <col min="8728" max="8728" width="2.625" style="90" customWidth="1"/>
    <col min="8729" max="8729" width="2.625" style="90"/>
    <col min="8730" max="8730" width="2.625" style="90" customWidth="1"/>
    <col min="8731" max="8731" width="2.625" style="90"/>
    <col min="8732" max="8732" width="2.625" style="90" customWidth="1"/>
    <col min="8733" max="8733" width="2.625" style="90"/>
    <col min="8734" max="8734" width="2.625" style="90" customWidth="1"/>
    <col min="8735" max="8735" width="2.625" style="90"/>
    <col min="8736" max="8736" width="2.625" style="90" customWidth="1"/>
    <col min="8737" max="8737" width="2.625" style="90"/>
    <col min="8738" max="8738" width="2.625" style="90" customWidth="1"/>
    <col min="8739" max="8739" width="2.625" style="90"/>
    <col min="8740" max="8741" width="2.625" style="90" customWidth="1"/>
    <col min="8742" max="8743" width="3.625" style="90" customWidth="1"/>
    <col min="8744" max="8749" width="2.625" style="90"/>
    <col min="8750" max="8753" width="2.625" style="90" customWidth="1"/>
    <col min="8754" max="8754" width="2.75" style="90" customWidth="1"/>
    <col min="8755" max="8755" width="2.625" style="90"/>
    <col min="8756" max="8758" width="3.625" style="90" customWidth="1"/>
    <col min="8759" max="8960" width="2.625" style="90"/>
    <col min="8961" max="8961" width="4.5" style="90" customWidth="1"/>
    <col min="8962" max="8962" width="3.625" style="90" customWidth="1"/>
    <col min="8963" max="8963" width="2.625" style="90"/>
    <col min="8964" max="8964" width="2.625" style="90" customWidth="1"/>
    <col min="8965" max="8965" width="2.625" style="90"/>
    <col min="8966" max="8966" width="2.625" style="90" customWidth="1"/>
    <col min="8967" max="8967" width="2.625" style="90"/>
    <col min="8968" max="8968" width="2.625" style="90" customWidth="1"/>
    <col min="8969" max="8969" width="2.625" style="90"/>
    <col min="8970" max="8970" width="2.625" style="90" customWidth="1"/>
    <col min="8971" max="8971" width="2.625" style="90"/>
    <col min="8972" max="8972" width="2.625" style="90" customWidth="1"/>
    <col min="8973" max="8973" width="2.625" style="90"/>
    <col min="8974" max="8974" width="2.625" style="90" customWidth="1"/>
    <col min="8975" max="8975" width="2.625" style="90"/>
    <col min="8976" max="8976" width="2.625" style="90" customWidth="1"/>
    <col min="8977" max="8977" width="2.625" style="90"/>
    <col min="8978" max="8978" width="2.625" style="90" customWidth="1"/>
    <col min="8979" max="8979" width="2.625" style="90"/>
    <col min="8980" max="8980" width="2.625" style="90" customWidth="1"/>
    <col min="8981" max="8981" width="2.625" style="90"/>
    <col min="8982" max="8982" width="2.625" style="90" customWidth="1"/>
    <col min="8983" max="8983" width="2.625" style="90"/>
    <col min="8984" max="8984" width="2.625" style="90" customWidth="1"/>
    <col min="8985" max="8985" width="2.625" style="90"/>
    <col min="8986" max="8986" width="2.625" style="90" customWidth="1"/>
    <col min="8987" max="8987" width="2.625" style="90"/>
    <col min="8988" max="8988" width="2.625" style="90" customWidth="1"/>
    <col min="8989" max="8989" width="2.625" style="90"/>
    <col min="8990" max="8990" width="2.625" style="90" customWidth="1"/>
    <col min="8991" max="8991" width="2.625" style="90"/>
    <col min="8992" max="8992" width="2.625" style="90" customWidth="1"/>
    <col min="8993" max="8993" width="2.625" style="90"/>
    <col min="8994" max="8994" width="2.625" style="90" customWidth="1"/>
    <col min="8995" max="8995" width="2.625" style="90"/>
    <col min="8996" max="8997" width="2.625" style="90" customWidth="1"/>
    <col min="8998" max="8999" width="3.625" style="90" customWidth="1"/>
    <col min="9000" max="9005" width="2.625" style="90"/>
    <col min="9006" max="9009" width="2.625" style="90" customWidth="1"/>
    <col min="9010" max="9010" width="2.75" style="90" customWidth="1"/>
    <col min="9011" max="9011" width="2.625" style="90"/>
    <col min="9012" max="9014" width="3.625" style="90" customWidth="1"/>
    <col min="9015" max="9216" width="2.625" style="90"/>
    <col min="9217" max="9217" width="4.5" style="90" customWidth="1"/>
    <col min="9218" max="9218" width="3.625" style="90" customWidth="1"/>
    <col min="9219" max="9219" width="2.625" style="90"/>
    <col min="9220" max="9220" width="2.625" style="90" customWidth="1"/>
    <col min="9221" max="9221" width="2.625" style="90"/>
    <col min="9222" max="9222" width="2.625" style="90" customWidth="1"/>
    <col min="9223" max="9223" width="2.625" style="90"/>
    <col min="9224" max="9224" width="2.625" style="90" customWidth="1"/>
    <col min="9225" max="9225" width="2.625" style="90"/>
    <col min="9226" max="9226" width="2.625" style="90" customWidth="1"/>
    <col min="9227" max="9227" width="2.625" style="90"/>
    <col min="9228" max="9228" width="2.625" style="90" customWidth="1"/>
    <col min="9229" max="9229" width="2.625" style="90"/>
    <col min="9230" max="9230" width="2.625" style="90" customWidth="1"/>
    <col min="9231" max="9231" width="2.625" style="90"/>
    <col min="9232" max="9232" width="2.625" style="90" customWidth="1"/>
    <col min="9233" max="9233" width="2.625" style="90"/>
    <col min="9234" max="9234" width="2.625" style="90" customWidth="1"/>
    <col min="9235" max="9235" width="2.625" style="90"/>
    <col min="9236" max="9236" width="2.625" style="90" customWidth="1"/>
    <col min="9237" max="9237" width="2.625" style="90"/>
    <col min="9238" max="9238" width="2.625" style="90" customWidth="1"/>
    <col min="9239" max="9239" width="2.625" style="90"/>
    <col min="9240" max="9240" width="2.625" style="90" customWidth="1"/>
    <col min="9241" max="9241" width="2.625" style="90"/>
    <col min="9242" max="9242" width="2.625" style="90" customWidth="1"/>
    <col min="9243" max="9243" width="2.625" style="90"/>
    <col min="9244" max="9244" width="2.625" style="90" customWidth="1"/>
    <col min="9245" max="9245" width="2.625" style="90"/>
    <col min="9246" max="9246" width="2.625" style="90" customWidth="1"/>
    <col min="9247" max="9247" width="2.625" style="90"/>
    <col min="9248" max="9248" width="2.625" style="90" customWidth="1"/>
    <col min="9249" max="9249" width="2.625" style="90"/>
    <col min="9250" max="9250" width="2.625" style="90" customWidth="1"/>
    <col min="9251" max="9251" width="2.625" style="90"/>
    <col min="9252" max="9253" width="2.625" style="90" customWidth="1"/>
    <col min="9254" max="9255" width="3.625" style="90" customWidth="1"/>
    <col min="9256" max="9261" width="2.625" style="90"/>
    <col min="9262" max="9265" width="2.625" style="90" customWidth="1"/>
    <col min="9266" max="9266" width="2.75" style="90" customWidth="1"/>
    <col min="9267" max="9267" width="2.625" style="90"/>
    <col min="9268" max="9270" width="3.625" style="90" customWidth="1"/>
    <col min="9271" max="9472" width="2.625" style="90"/>
    <col min="9473" max="9473" width="4.5" style="90" customWidth="1"/>
    <col min="9474" max="9474" width="3.625" style="90" customWidth="1"/>
    <col min="9475" max="9475" width="2.625" style="90"/>
    <col min="9476" max="9476" width="2.625" style="90" customWidth="1"/>
    <col min="9477" max="9477" width="2.625" style="90"/>
    <col min="9478" max="9478" width="2.625" style="90" customWidth="1"/>
    <col min="9479" max="9479" width="2.625" style="90"/>
    <col min="9480" max="9480" width="2.625" style="90" customWidth="1"/>
    <col min="9481" max="9481" width="2.625" style="90"/>
    <col min="9482" max="9482" width="2.625" style="90" customWidth="1"/>
    <col min="9483" max="9483" width="2.625" style="90"/>
    <col min="9484" max="9484" width="2.625" style="90" customWidth="1"/>
    <col min="9485" max="9485" width="2.625" style="90"/>
    <col min="9486" max="9486" width="2.625" style="90" customWidth="1"/>
    <col min="9487" max="9487" width="2.625" style="90"/>
    <col min="9488" max="9488" width="2.625" style="90" customWidth="1"/>
    <col min="9489" max="9489" width="2.625" style="90"/>
    <col min="9490" max="9490" width="2.625" style="90" customWidth="1"/>
    <col min="9491" max="9491" width="2.625" style="90"/>
    <col min="9492" max="9492" width="2.625" style="90" customWidth="1"/>
    <col min="9493" max="9493" width="2.625" style="90"/>
    <col min="9494" max="9494" width="2.625" style="90" customWidth="1"/>
    <col min="9495" max="9495" width="2.625" style="90"/>
    <col min="9496" max="9496" width="2.625" style="90" customWidth="1"/>
    <col min="9497" max="9497" width="2.625" style="90"/>
    <col min="9498" max="9498" width="2.625" style="90" customWidth="1"/>
    <col min="9499" max="9499" width="2.625" style="90"/>
    <col min="9500" max="9500" width="2.625" style="90" customWidth="1"/>
    <col min="9501" max="9501" width="2.625" style="90"/>
    <col min="9502" max="9502" width="2.625" style="90" customWidth="1"/>
    <col min="9503" max="9503" width="2.625" style="90"/>
    <col min="9504" max="9504" width="2.625" style="90" customWidth="1"/>
    <col min="9505" max="9505" width="2.625" style="90"/>
    <col min="9506" max="9506" width="2.625" style="90" customWidth="1"/>
    <col min="9507" max="9507" width="2.625" style="90"/>
    <col min="9508" max="9509" width="2.625" style="90" customWidth="1"/>
    <col min="9510" max="9511" width="3.625" style="90" customWidth="1"/>
    <col min="9512" max="9517" width="2.625" style="90"/>
    <col min="9518" max="9521" width="2.625" style="90" customWidth="1"/>
    <col min="9522" max="9522" width="2.75" style="90" customWidth="1"/>
    <col min="9523" max="9523" width="2.625" style="90"/>
    <col min="9524" max="9526" width="3.625" style="90" customWidth="1"/>
    <col min="9527" max="9728" width="2.625" style="90"/>
    <col min="9729" max="9729" width="4.5" style="90" customWidth="1"/>
    <col min="9730" max="9730" width="3.625" style="90" customWidth="1"/>
    <col min="9731" max="9731" width="2.625" style="90"/>
    <col min="9732" max="9732" width="2.625" style="90" customWidth="1"/>
    <col min="9733" max="9733" width="2.625" style="90"/>
    <col min="9734" max="9734" width="2.625" style="90" customWidth="1"/>
    <col min="9735" max="9735" width="2.625" style="90"/>
    <col min="9736" max="9736" width="2.625" style="90" customWidth="1"/>
    <col min="9737" max="9737" width="2.625" style="90"/>
    <col min="9738" max="9738" width="2.625" style="90" customWidth="1"/>
    <col min="9739" max="9739" width="2.625" style="90"/>
    <col min="9740" max="9740" width="2.625" style="90" customWidth="1"/>
    <col min="9741" max="9741" width="2.625" style="90"/>
    <col min="9742" max="9742" width="2.625" style="90" customWidth="1"/>
    <col min="9743" max="9743" width="2.625" style="90"/>
    <col min="9744" max="9744" width="2.625" style="90" customWidth="1"/>
    <col min="9745" max="9745" width="2.625" style="90"/>
    <col min="9746" max="9746" width="2.625" style="90" customWidth="1"/>
    <col min="9747" max="9747" width="2.625" style="90"/>
    <col min="9748" max="9748" width="2.625" style="90" customWidth="1"/>
    <col min="9749" max="9749" width="2.625" style="90"/>
    <col min="9750" max="9750" width="2.625" style="90" customWidth="1"/>
    <col min="9751" max="9751" width="2.625" style="90"/>
    <col min="9752" max="9752" width="2.625" style="90" customWidth="1"/>
    <col min="9753" max="9753" width="2.625" style="90"/>
    <col min="9754" max="9754" width="2.625" style="90" customWidth="1"/>
    <col min="9755" max="9755" width="2.625" style="90"/>
    <col min="9756" max="9756" width="2.625" style="90" customWidth="1"/>
    <col min="9757" max="9757" width="2.625" style="90"/>
    <col min="9758" max="9758" width="2.625" style="90" customWidth="1"/>
    <col min="9759" max="9759" width="2.625" style="90"/>
    <col min="9760" max="9760" width="2.625" style="90" customWidth="1"/>
    <col min="9761" max="9761" width="2.625" style="90"/>
    <col min="9762" max="9762" width="2.625" style="90" customWidth="1"/>
    <col min="9763" max="9763" width="2.625" style="90"/>
    <col min="9764" max="9765" width="2.625" style="90" customWidth="1"/>
    <col min="9766" max="9767" width="3.625" style="90" customWidth="1"/>
    <col min="9768" max="9773" width="2.625" style="90"/>
    <col min="9774" max="9777" width="2.625" style="90" customWidth="1"/>
    <col min="9778" max="9778" width="2.75" style="90" customWidth="1"/>
    <col min="9779" max="9779" width="2.625" style="90"/>
    <col min="9780" max="9782" width="3.625" style="90" customWidth="1"/>
    <col min="9783" max="9984" width="2.625" style="90"/>
    <col min="9985" max="9985" width="4.5" style="90" customWidth="1"/>
    <col min="9986" max="9986" width="3.625" style="90" customWidth="1"/>
    <col min="9987" max="9987" width="2.625" style="90"/>
    <col min="9988" max="9988" width="2.625" style="90" customWidth="1"/>
    <col min="9989" max="9989" width="2.625" style="90"/>
    <col min="9990" max="9990" width="2.625" style="90" customWidth="1"/>
    <col min="9991" max="9991" width="2.625" style="90"/>
    <col min="9992" max="9992" width="2.625" style="90" customWidth="1"/>
    <col min="9993" max="9993" width="2.625" style="90"/>
    <col min="9994" max="9994" width="2.625" style="90" customWidth="1"/>
    <col min="9995" max="9995" width="2.625" style="90"/>
    <col min="9996" max="9996" width="2.625" style="90" customWidth="1"/>
    <col min="9997" max="9997" width="2.625" style="90"/>
    <col min="9998" max="9998" width="2.625" style="90" customWidth="1"/>
    <col min="9999" max="9999" width="2.625" style="90"/>
    <col min="10000" max="10000" width="2.625" style="90" customWidth="1"/>
    <col min="10001" max="10001" width="2.625" style="90"/>
    <col min="10002" max="10002" width="2.625" style="90" customWidth="1"/>
    <col min="10003" max="10003" width="2.625" style="90"/>
    <col min="10004" max="10004" width="2.625" style="90" customWidth="1"/>
    <col min="10005" max="10005" width="2.625" style="90"/>
    <col min="10006" max="10006" width="2.625" style="90" customWidth="1"/>
    <col min="10007" max="10007" width="2.625" style="90"/>
    <col min="10008" max="10008" width="2.625" style="90" customWidth="1"/>
    <col min="10009" max="10009" width="2.625" style="90"/>
    <col min="10010" max="10010" width="2.625" style="90" customWidth="1"/>
    <col min="10011" max="10011" width="2.625" style="90"/>
    <col min="10012" max="10012" width="2.625" style="90" customWidth="1"/>
    <col min="10013" max="10013" width="2.625" style="90"/>
    <col min="10014" max="10014" width="2.625" style="90" customWidth="1"/>
    <col min="10015" max="10015" width="2.625" style="90"/>
    <col min="10016" max="10016" width="2.625" style="90" customWidth="1"/>
    <col min="10017" max="10017" width="2.625" style="90"/>
    <col min="10018" max="10018" width="2.625" style="90" customWidth="1"/>
    <col min="10019" max="10019" width="2.625" style="90"/>
    <col min="10020" max="10021" width="2.625" style="90" customWidth="1"/>
    <col min="10022" max="10023" width="3.625" style="90" customWidth="1"/>
    <col min="10024" max="10029" width="2.625" style="90"/>
    <col min="10030" max="10033" width="2.625" style="90" customWidth="1"/>
    <col min="10034" max="10034" width="2.75" style="90" customWidth="1"/>
    <col min="10035" max="10035" width="2.625" style="90"/>
    <col min="10036" max="10038" width="3.625" style="90" customWidth="1"/>
    <col min="10039" max="10240" width="2.625" style="90"/>
    <col min="10241" max="10241" width="4.5" style="90" customWidth="1"/>
    <col min="10242" max="10242" width="3.625" style="90" customWidth="1"/>
    <col min="10243" max="10243" width="2.625" style="90"/>
    <col min="10244" max="10244" width="2.625" style="90" customWidth="1"/>
    <col min="10245" max="10245" width="2.625" style="90"/>
    <col min="10246" max="10246" width="2.625" style="90" customWidth="1"/>
    <col min="10247" max="10247" width="2.625" style="90"/>
    <col min="10248" max="10248" width="2.625" style="90" customWidth="1"/>
    <col min="10249" max="10249" width="2.625" style="90"/>
    <col min="10250" max="10250" width="2.625" style="90" customWidth="1"/>
    <col min="10251" max="10251" width="2.625" style="90"/>
    <col min="10252" max="10252" width="2.625" style="90" customWidth="1"/>
    <col min="10253" max="10253" width="2.625" style="90"/>
    <col min="10254" max="10254" width="2.625" style="90" customWidth="1"/>
    <col min="10255" max="10255" width="2.625" style="90"/>
    <col min="10256" max="10256" width="2.625" style="90" customWidth="1"/>
    <col min="10257" max="10257" width="2.625" style="90"/>
    <col min="10258" max="10258" width="2.625" style="90" customWidth="1"/>
    <col min="10259" max="10259" width="2.625" style="90"/>
    <col min="10260" max="10260" width="2.625" style="90" customWidth="1"/>
    <col min="10261" max="10261" width="2.625" style="90"/>
    <col min="10262" max="10262" width="2.625" style="90" customWidth="1"/>
    <col min="10263" max="10263" width="2.625" style="90"/>
    <col min="10264" max="10264" width="2.625" style="90" customWidth="1"/>
    <col min="10265" max="10265" width="2.625" style="90"/>
    <col min="10266" max="10266" width="2.625" style="90" customWidth="1"/>
    <col min="10267" max="10267" width="2.625" style="90"/>
    <col min="10268" max="10268" width="2.625" style="90" customWidth="1"/>
    <col min="10269" max="10269" width="2.625" style="90"/>
    <col min="10270" max="10270" width="2.625" style="90" customWidth="1"/>
    <col min="10271" max="10271" width="2.625" style="90"/>
    <col min="10272" max="10272" width="2.625" style="90" customWidth="1"/>
    <col min="10273" max="10273" width="2.625" style="90"/>
    <col min="10274" max="10274" width="2.625" style="90" customWidth="1"/>
    <col min="10275" max="10275" width="2.625" style="90"/>
    <col min="10276" max="10277" width="2.625" style="90" customWidth="1"/>
    <col min="10278" max="10279" width="3.625" style="90" customWidth="1"/>
    <col min="10280" max="10285" width="2.625" style="90"/>
    <col min="10286" max="10289" width="2.625" style="90" customWidth="1"/>
    <col min="10290" max="10290" width="2.75" style="90" customWidth="1"/>
    <col min="10291" max="10291" width="2.625" style="90"/>
    <col min="10292" max="10294" width="3.625" style="90" customWidth="1"/>
    <col min="10295" max="10496" width="2.625" style="90"/>
    <col min="10497" max="10497" width="4.5" style="90" customWidth="1"/>
    <col min="10498" max="10498" width="3.625" style="90" customWidth="1"/>
    <col min="10499" max="10499" width="2.625" style="90"/>
    <col min="10500" max="10500" width="2.625" style="90" customWidth="1"/>
    <col min="10501" max="10501" width="2.625" style="90"/>
    <col min="10502" max="10502" width="2.625" style="90" customWidth="1"/>
    <col min="10503" max="10503" width="2.625" style="90"/>
    <col min="10504" max="10504" width="2.625" style="90" customWidth="1"/>
    <col min="10505" max="10505" width="2.625" style="90"/>
    <col min="10506" max="10506" width="2.625" style="90" customWidth="1"/>
    <col min="10507" max="10507" width="2.625" style="90"/>
    <col min="10508" max="10508" width="2.625" style="90" customWidth="1"/>
    <col min="10509" max="10509" width="2.625" style="90"/>
    <col min="10510" max="10510" width="2.625" style="90" customWidth="1"/>
    <col min="10511" max="10511" width="2.625" style="90"/>
    <col min="10512" max="10512" width="2.625" style="90" customWidth="1"/>
    <col min="10513" max="10513" width="2.625" style="90"/>
    <col min="10514" max="10514" width="2.625" style="90" customWidth="1"/>
    <col min="10515" max="10515" width="2.625" style="90"/>
    <col min="10516" max="10516" width="2.625" style="90" customWidth="1"/>
    <col min="10517" max="10517" width="2.625" style="90"/>
    <col min="10518" max="10518" width="2.625" style="90" customWidth="1"/>
    <col min="10519" max="10519" width="2.625" style="90"/>
    <col min="10520" max="10520" width="2.625" style="90" customWidth="1"/>
    <col min="10521" max="10521" width="2.625" style="90"/>
    <col min="10522" max="10522" width="2.625" style="90" customWidth="1"/>
    <col min="10523" max="10523" width="2.625" style="90"/>
    <col min="10524" max="10524" width="2.625" style="90" customWidth="1"/>
    <col min="10525" max="10525" width="2.625" style="90"/>
    <col min="10526" max="10526" width="2.625" style="90" customWidth="1"/>
    <col min="10527" max="10527" width="2.625" style="90"/>
    <col min="10528" max="10528" width="2.625" style="90" customWidth="1"/>
    <col min="10529" max="10529" width="2.625" style="90"/>
    <col min="10530" max="10530" width="2.625" style="90" customWidth="1"/>
    <col min="10531" max="10531" width="2.625" style="90"/>
    <col min="10532" max="10533" width="2.625" style="90" customWidth="1"/>
    <col min="10534" max="10535" width="3.625" style="90" customWidth="1"/>
    <col min="10536" max="10541" width="2.625" style="90"/>
    <col min="10542" max="10545" width="2.625" style="90" customWidth="1"/>
    <col min="10546" max="10546" width="2.75" style="90" customWidth="1"/>
    <col min="10547" max="10547" width="2.625" style="90"/>
    <col min="10548" max="10550" width="3.625" style="90" customWidth="1"/>
    <col min="10551" max="10752" width="2.625" style="90"/>
    <col min="10753" max="10753" width="4.5" style="90" customWidth="1"/>
    <col min="10754" max="10754" width="3.625" style="90" customWidth="1"/>
    <col min="10755" max="10755" width="2.625" style="90"/>
    <col min="10756" max="10756" width="2.625" style="90" customWidth="1"/>
    <col min="10757" max="10757" width="2.625" style="90"/>
    <col min="10758" max="10758" width="2.625" style="90" customWidth="1"/>
    <col min="10759" max="10759" width="2.625" style="90"/>
    <col min="10760" max="10760" width="2.625" style="90" customWidth="1"/>
    <col min="10761" max="10761" width="2.625" style="90"/>
    <col min="10762" max="10762" width="2.625" style="90" customWidth="1"/>
    <col min="10763" max="10763" width="2.625" style="90"/>
    <col min="10764" max="10764" width="2.625" style="90" customWidth="1"/>
    <col min="10765" max="10765" width="2.625" style="90"/>
    <col min="10766" max="10766" width="2.625" style="90" customWidth="1"/>
    <col min="10767" max="10767" width="2.625" style="90"/>
    <col min="10768" max="10768" width="2.625" style="90" customWidth="1"/>
    <col min="10769" max="10769" width="2.625" style="90"/>
    <col min="10770" max="10770" width="2.625" style="90" customWidth="1"/>
    <col min="10771" max="10771" width="2.625" style="90"/>
    <col min="10772" max="10772" width="2.625" style="90" customWidth="1"/>
    <col min="10773" max="10773" width="2.625" style="90"/>
    <col min="10774" max="10774" width="2.625" style="90" customWidth="1"/>
    <col min="10775" max="10775" width="2.625" style="90"/>
    <col min="10776" max="10776" width="2.625" style="90" customWidth="1"/>
    <col min="10777" max="10777" width="2.625" style="90"/>
    <col min="10778" max="10778" width="2.625" style="90" customWidth="1"/>
    <col min="10779" max="10779" width="2.625" style="90"/>
    <col min="10780" max="10780" width="2.625" style="90" customWidth="1"/>
    <col min="10781" max="10781" width="2.625" style="90"/>
    <col min="10782" max="10782" width="2.625" style="90" customWidth="1"/>
    <col min="10783" max="10783" width="2.625" style="90"/>
    <col min="10784" max="10784" width="2.625" style="90" customWidth="1"/>
    <col min="10785" max="10785" width="2.625" style="90"/>
    <col min="10786" max="10786" width="2.625" style="90" customWidth="1"/>
    <col min="10787" max="10787" width="2.625" style="90"/>
    <col min="10788" max="10789" width="2.625" style="90" customWidth="1"/>
    <col min="10790" max="10791" width="3.625" style="90" customWidth="1"/>
    <col min="10792" max="10797" width="2.625" style="90"/>
    <col min="10798" max="10801" width="2.625" style="90" customWidth="1"/>
    <col min="10802" max="10802" width="2.75" style="90" customWidth="1"/>
    <col min="10803" max="10803" width="2.625" style="90"/>
    <col min="10804" max="10806" width="3.625" style="90" customWidth="1"/>
    <col min="10807" max="11008" width="2.625" style="90"/>
    <col min="11009" max="11009" width="4.5" style="90" customWidth="1"/>
    <col min="11010" max="11010" width="3.625" style="90" customWidth="1"/>
    <col min="11011" max="11011" width="2.625" style="90"/>
    <col min="11012" max="11012" width="2.625" style="90" customWidth="1"/>
    <col min="11013" max="11013" width="2.625" style="90"/>
    <col min="11014" max="11014" width="2.625" style="90" customWidth="1"/>
    <col min="11015" max="11015" width="2.625" style="90"/>
    <col min="11016" max="11016" width="2.625" style="90" customWidth="1"/>
    <col min="11017" max="11017" width="2.625" style="90"/>
    <col min="11018" max="11018" width="2.625" style="90" customWidth="1"/>
    <col min="11019" max="11019" width="2.625" style="90"/>
    <col min="11020" max="11020" width="2.625" style="90" customWidth="1"/>
    <col min="11021" max="11021" width="2.625" style="90"/>
    <col min="11022" max="11022" width="2.625" style="90" customWidth="1"/>
    <col min="11023" max="11023" width="2.625" style="90"/>
    <col min="11024" max="11024" width="2.625" style="90" customWidth="1"/>
    <col min="11025" max="11025" width="2.625" style="90"/>
    <col min="11026" max="11026" width="2.625" style="90" customWidth="1"/>
    <col min="11027" max="11027" width="2.625" style="90"/>
    <col min="11028" max="11028" width="2.625" style="90" customWidth="1"/>
    <col min="11029" max="11029" width="2.625" style="90"/>
    <col min="11030" max="11030" width="2.625" style="90" customWidth="1"/>
    <col min="11031" max="11031" width="2.625" style="90"/>
    <col min="11032" max="11032" width="2.625" style="90" customWidth="1"/>
    <col min="11033" max="11033" width="2.625" style="90"/>
    <col min="11034" max="11034" width="2.625" style="90" customWidth="1"/>
    <col min="11035" max="11035" width="2.625" style="90"/>
    <col min="11036" max="11036" width="2.625" style="90" customWidth="1"/>
    <col min="11037" max="11037" width="2.625" style="90"/>
    <col min="11038" max="11038" width="2.625" style="90" customWidth="1"/>
    <col min="11039" max="11039" width="2.625" style="90"/>
    <col min="11040" max="11040" width="2.625" style="90" customWidth="1"/>
    <col min="11041" max="11041" width="2.625" style="90"/>
    <col min="11042" max="11042" width="2.625" style="90" customWidth="1"/>
    <col min="11043" max="11043" width="2.625" style="90"/>
    <col min="11044" max="11045" width="2.625" style="90" customWidth="1"/>
    <col min="11046" max="11047" width="3.625" style="90" customWidth="1"/>
    <col min="11048" max="11053" width="2.625" style="90"/>
    <col min="11054" max="11057" width="2.625" style="90" customWidth="1"/>
    <col min="11058" max="11058" width="2.75" style="90" customWidth="1"/>
    <col min="11059" max="11059" width="2.625" style="90"/>
    <col min="11060" max="11062" width="3.625" style="90" customWidth="1"/>
    <col min="11063" max="11264" width="2.625" style="90"/>
    <col min="11265" max="11265" width="4.5" style="90" customWidth="1"/>
    <col min="11266" max="11266" width="3.625" style="90" customWidth="1"/>
    <col min="11267" max="11267" width="2.625" style="90"/>
    <col min="11268" max="11268" width="2.625" style="90" customWidth="1"/>
    <col min="11269" max="11269" width="2.625" style="90"/>
    <col min="11270" max="11270" width="2.625" style="90" customWidth="1"/>
    <col min="11271" max="11271" width="2.625" style="90"/>
    <col min="11272" max="11272" width="2.625" style="90" customWidth="1"/>
    <col min="11273" max="11273" width="2.625" style="90"/>
    <col min="11274" max="11274" width="2.625" style="90" customWidth="1"/>
    <col min="11275" max="11275" width="2.625" style="90"/>
    <col min="11276" max="11276" width="2.625" style="90" customWidth="1"/>
    <col min="11277" max="11277" width="2.625" style="90"/>
    <col min="11278" max="11278" width="2.625" style="90" customWidth="1"/>
    <col min="11279" max="11279" width="2.625" style="90"/>
    <col min="11280" max="11280" width="2.625" style="90" customWidth="1"/>
    <col min="11281" max="11281" width="2.625" style="90"/>
    <col min="11282" max="11282" width="2.625" style="90" customWidth="1"/>
    <col min="11283" max="11283" width="2.625" style="90"/>
    <col min="11284" max="11284" width="2.625" style="90" customWidth="1"/>
    <col min="11285" max="11285" width="2.625" style="90"/>
    <col min="11286" max="11286" width="2.625" style="90" customWidth="1"/>
    <col min="11287" max="11287" width="2.625" style="90"/>
    <col min="11288" max="11288" width="2.625" style="90" customWidth="1"/>
    <col min="11289" max="11289" width="2.625" style="90"/>
    <col min="11290" max="11290" width="2.625" style="90" customWidth="1"/>
    <col min="11291" max="11291" width="2.625" style="90"/>
    <col min="11292" max="11292" width="2.625" style="90" customWidth="1"/>
    <col min="11293" max="11293" width="2.625" style="90"/>
    <col min="11294" max="11294" width="2.625" style="90" customWidth="1"/>
    <col min="11295" max="11295" width="2.625" style="90"/>
    <col min="11296" max="11296" width="2.625" style="90" customWidth="1"/>
    <col min="11297" max="11297" width="2.625" style="90"/>
    <col min="11298" max="11298" width="2.625" style="90" customWidth="1"/>
    <col min="11299" max="11299" width="2.625" style="90"/>
    <col min="11300" max="11301" width="2.625" style="90" customWidth="1"/>
    <col min="11302" max="11303" width="3.625" style="90" customWidth="1"/>
    <col min="11304" max="11309" width="2.625" style="90"/>
    <col min="11310" max="11313" width="2.625" style="90" customWidth="1"/>
    <col min="11314" max="11314" width="2.75" style="90" customWidth="1"/>
    <col min="11315" max="11315" width="2.625" style="90"/>
    <col min="11316" max="11318" width="3.625" style="90" customWidth="1"/>
    <col min="11319" max="11520" width="2.625" style="90"/>
    <col min="11521" max="11521" width="4.5" style="90" customWidth="1"/>
    <col min="11522" max="11522" width="3.625" style="90" customWidth="1"/>
    <col min="11523" max="11523" width="2.625" style="90"/>
    <col min="11524" max="11524" width="2.625" style="90" customWidth="1"/>
    <col min="11525" max="11525" width="2.625" style="90"/>
    <col min="11526" max="11526" width="2.625" style="90" customWidth="1"/>
    <col min="11527" max="11527" width="2.625" style="90"/>
    <col min="11528" max="11528" width="2.625" style="90" customWidth="1"/>
    <col min="11529" max="11529" width="2.625" style="90"/>
    <col min="11530" max="11530" width="2.625" style="90" customWidth="1"/>
    <col min="11531" max="11531" width="2.625" style="90"/>
    <col min="11532" max="11532" width="2.625" style="90" customWidth="1"/>
    <col min="11533" max="11533" width="2.625" style="90"/>
    <col min="11534" max="11534" width="2.625" style="90" customWidth="1"/>
    <col min="11535" max="11535" width="2.625" style="90"/>
    <col min="11536" max="11536" width="2.625" style="90" customWidth="1"/>
    <col min="11537" max="11537" width="2.625" style="90"/>
    <col min="11538" max="11538" width="2.625" style="90" customWidth="1"/>
    <col min="11539" max="11539" width="2.625" style="90"/>
    <col min="11540" max="11540" width="2.625" style="90" customWidth="1"/>
    <col min="11541" max="11541" width="2.625" style="90"/>
    <col min="11542" max="11542" width="2.625" style="90" customWidth="1"/>
    <col min="11543" max="11543" width="2.625" style="90"/>
    <col min="11544" max="11544" width="2.625" style="90" customWidth="1"/>
    <col min="11545" max="11545" width="2.625" style="90"/>
    <col min="11546" max="11546" width="2.625" style="90" customWidth="1"/>
    <col min="11547" max="11547" width="2.625" style="90"/>
    <col min="11548" max="11548" width="2.625" style="90" customWidth="1"/>
    <col min="11549" max="11549" width="2.625" style="90"/>
    <col min="11550" max="11550" width="2.625" style="90" customWidth="1"/>
    <col min="11551" max="11551" width="2.625" style="90"/>
    <col min="11552" max="11552" width="2.625" style="90" customWidth="1"/>
    <col min="11553" max="11553" width="2.625" style="90"/>
    <col min="11554" max="11554" width="2.625" style="90" customWidth="1"/>
    <col min="11555" max="11555" width="2.625" style="90"/>
    <col min="11556" max="11557" width="2.625" style="90" customWidth="1"/>
    <col min="11558" max="11559" width="3.625" style="90" customWidth="1"/>
    <col min="11560" max="11565" width="2.625" style="90"/>
    <col min="11566" max="11569" width="2.625" style="90" customWidth="1"/>
    <col min="11570" max="11570" width="2.75" style="90" customWidth="1"/>
    <col min="11571" max="11571" width="2.625" style="90"/>
    <col min="11572" max="11574" width="3.625" style="90" customWidth="1"/>
    <col min="11575" max="11776" width="2.625" style="90"/>
    <col min="11777" max="11777" width="4.5" style="90" customWidth="1"/>
    <col min="11778" max="11778" width="3.625" style="90" customWidth="1"/>
    <col min="11779" max="11779" width="2.625" style="90"/>
    <col min="11780" max="11780" width="2.625" style="90" customWidth="1"/>
    <col min="11781" max="11781" width="2.625" style="90"/>
    <col min="11782" max="11782" width="2.625" style="90" customWidth="1"/>
    <col min="11783" max="11783" width="2.625" style="90"/>
    <col min="11784" max="11784" width="2.625" style="90" customWidth="1"/>
    <col min="11785" max="11785" width="2.625" style="90"/>
    <col min="11786" max="11786" width="2.625" style="90" customWidth="1"/>
    <col min="11787" max="11787" width="2.625" style="90"/>
    <col min="11788" max="11788" width="2.625" style="90" customWidth="1"/>
    <col min="11789" max="11789" width="2.625" style="90"/>
    <col min="11790" max="11790" width="2.625" style="90" customWidth="1"/>
    <col min="11791" max="11791" width="2.625" style="90"/>
    <col min="11792" max="11792" width="2.625" style="90" customWidth="1"/>
    <col min="11793" max="11793" width="2.625" style="90"/>
    <col min="11794" max="11794" width="2.625" style="90" customWidth="1"/>
    <col min="11795" max="11795" width="2.625" style="90"/>
    <col min="11796" max="11796" width="2.625" style="90" customWidth="1"/>
    <col min="11797" max="11797" width="2.625" style="90"/>
    <col min="11798" max="11798" width="2.625" style="90" customWidth="1"/>
    <col min="11799" max="11799" width="2.625" style="90"/>
    <col min="11800" max="11800" width="2.625" style="90" customWidth="1"/>
    <col min="11801" max="11801" width="2.625" style="90"/>
    <col min="11802" max="11802" width="2.625" style="90" customWidth="1"/>
    <col min="11803" max="11803" width="2.625" style="90"/>
    <col min="11804" max="11804" width="2.625" style="90" customWidth="1"/>
    <col min="11805" max="11805" width="2.625" style="90"/>
    <col min="11806" max="11806" width="2.625" style="90" customWidth="1"/>
    <col min="11807" max="11807" width="2.625" style="90"/>
    <col min="11808" max="11808" width="2.625" style="90" customWidth="1"/>
    <col min="11809" max="11809" width="2.625" style="90"/>
    <col min="11810" max="11810" width="2.625" style="90" customWidth="1"/>
    <col min="11811" max="11811" width="2.625" style="90"/>
    <col min="11812" max="11813" width="2.625" style="90" customWidth="1"/>
    <col min="11814" max="11815" width="3.625" style="90" customWidth="1"/>
    <col min="11816" max="11821" width="2.625" style="90"/>
    <col min="11822" max="11825" width="2.625" style="90" customWidth="1"/>
    <col min="11826" max="11826" width="2.75" style="90" customWidth="1"/>
    <col min="11827" max="11827" width="2.625" style="90"/>
    <col min="11828" max="11830" width="3.625" style="90" customWidth="1"/>
    <col min="11831" max="12032" width="2.625" style="90"/>
    <col min="12033" max="12033" width="4.5" style="90" customWidth="1"/>
    <col min="12034" max="12034" width="3.625" style="90" customWidth="1"/>
    <col min="12035" max="12035" width="2.625" style="90"/>
    <col min="12036" max="12036" width="2.625" style="90" customWidth="1"/>
    <col min="12037" max="12037" width="2.625" style="90"/>
    <col min="12038" max="12038" width="2.625" style="90" customWidth="1"/>
    <col min="12039" max="12039" width="2.625" style="90"/>
    <col min="12040" max="12040" width="2.625" style="90" customWidth="1"/>
    <col min="12041" max="12041" width="2.625" style="90"/>
    <col min="12042" max="12042" width="2.625" style="90" customWidth="1"/>
    <col min="12043" max="12043" width="2.625" style="90"/>
    <col min="12044" max="12044" width="2.625" style="90" customWidth="1"/>
    <col min="12045" max="12045" width="2.625" style="90"/>
    <col min="12046" max="12046" width="2.625" style="90" customWidth="1"/>
    <col min="12047" max="12047" width="2.625" style="90"/>
    <col min="12048" max="12048" width="2.625" style="90" customWidth="1"/>
    <col min="12049" max="12049" width="2.625" style="90"/>
    <col min="12050" max="12050" width="2.625" style="90" customWidth="1"/>
    <col min="12051" max="12051" width="2.625" style="90"/>
    <col min="12052" max="12052" width="2.625" style="90" customWidth="1"/>
    <col min="12053" max="12053" width="2.625" style="90"/>
    <col min="12054" max="12054" width="2.625" style="90" customWidth="1"/>
    <col min="12055" max="12055" width="2.625" style="90"/>
    <col min="12056" max="12056" width="2.625" style="90" customWidth="1"/>
    <col min="12057" max="12057" width="2.625" style="90"/>
    <col min="12058" max="12058" width="2.625" style="90" customWidth="1"/>
    <col min="12059" max="12059" width="2.625" style="90"/>
    <col min="12060" max="12060" width="2.625" style="90" customWidth="1"/>
    <col min="12061" max="12061" width="2.625" style="90"/>
    <col min="12062" max="12062" width="2.625" style="90" customWidth="1"/>
    <col min="12063" max="12063" width="2.625" style="90"/>
    <col min="12064" max="12064" width="2.625" style="90" customWidth="1"/>
    <col min="12065" max="12065" width="2.625" style="90"/>
    <col min="12066" max="12066" width="2.625" style="90" customWidth="1"/>
    <col min="12067" max="12067" width="2.625" style="90"/>
    <col min="12068" max="12069" width="2.625" style="90" customWidth="1"/>
    <col min="12070" max="12071" width="3.625" style="90" customWidth="1"/>
    <col min="12072" max="12077" width="2.625" style="90"/>
    <col min="12078" max="12081" width="2.625" style="90" customWidth="1"/>
    <col min="12082" max="12082" width="2.75" style="90" customWidth="1"/>
    <col min="12083" max="12083" width="2.625" style="90"/>
    <col min="12084" max="12086" width="3.625" style="90" customWidth="1"/>
    <col min="12087" max="12288" width="2.625" style="90"/>
    <col min="12289" max="12289" width="4.5" style="90" customWidth="1"/>
    <col min="12290" max="12290" width="3.625" style="90" customWidth="1"/>
    <col min="12291" max="12291" width="2.625" style="90"/>
    <col min="12292" max="12292" width="2.625" style="90" customWidth="1"/>
    <col min="12293" max="12293" width="2.625" style="90"/>
    <col min="12294" max="12294" width="2.625" style="90" customWidth="1"/>
    <col min="12295" max="12295" width="2.625" style="90"/>
    <col min="12296" max="12296" width="2.625" style="90" customWidth="1"/>
    <col min="12297" max="12297" width="2.625" style="90"/>
    <col min="12298" max="12298" width="2.625" style="90" customWidth="1"/>
    <col min="12299" max="12299" width="2.625" style="90"/>
    <col min="12300" max="12300" width="2.625" style="90" customWidth="1"/>
    <col min="12301" max="12301" width="2.625" style="90"/>
    <col min="12302" max="12302" width="2.625" style="90" customWidth="1"/>
    <col min="12303" max="12303" width="2.625" style="90"/>
    <col min="12304" max="12304" width="2.625" style="90" customWidth="1"/>
    <col min="12305" max="12305" width="2.625" style="90"/>
    <col min="12306" max="12306" width="2.625" style="90" customWidth="1"/>
    <col min="12307" max="12307" width="2.625" style="90"/>
    <col min="12308" max="12308" width="2.625" style="90" customWidth="1"/>
    <col min="12309" max="12309" width="2.625" style="90"/>
    <col min="12310" max="12310" width="2.625" style="90" customWidth="1"/>
    <col min="12311" max="12311" width="2.625" style="90"/>
    <col min="12312" max="12312" width="2.625" style="90" customWidth="1"/>
    <col min="12313" max="12313" width="2.625" style="90"/>
    <col min="12314" max="12314" width="2.625" style="90" customWidth="1"/>
    <col min="12315" max="12315" width="2.625" style="90"/>
    <col min="12316" max="12316" width="2.625" style="90" customWidth="1"/>
    <col min="12317" max="12317" width="2.625" style="90"/>
    <col min="12318" max="12318" width="2.625" style="90" customWidth="1"/>
    <col min="12319" max="12319" width="2.625" style="90"/>
    <col min="12320" max="12320" width="2.625" style="90" customWidth="1"/>
    <col min="12321" max="12321" width="2.625" style="90"/>
    <col min="12322" max="12322" width="2.625" style="90" customWidth="1"/>
    <col min="12323" max="12323" width="2.625" style="90"/>
    <col min="12324" max="12325" width="2.625" style="90" customWidth="1"/>
    <col min="12326" max="12327" width="3.625" style="90" customWidth="1"/>
    <col min="12328" max="12333" width="2.625" style="90"/>
    <col min="12334" max="12337" width="2.625" style="90" customWidth="1"/>
    <col min="12338" max="12338" width="2.75" style="90" customWidth="1"/>
    <col min="12339" max="12339" width="2.625" style="90"/>
    <col min="12340" max="12342" width="3.625" style="90" customWidth="1"/>
    <col min="12343" max="12544" width="2.625" style="90"/>
    <col min="12545" max="12545" width="4.5" style="90" customWidth="1"/>
    <col min="12546" max="12546" width="3.625" style="90" customWidth="1"/>
    <col min="12547" max="12547" width="2.625" style="90"/>
    <col min="12548" max="12548" width="2.625" style="90" customWidth="1"/>
    <col min="12549" max="12549" width="2.625" style="90"/>
    <col min="12550" max="12550" width="2.625" style="90" customWidth="1"/>
    <col min="12551" max="12551" width="2.625" style="90"/>
    <col min="12552" max="12552" width="2.625" style="90" customWidth="1"/>
    <col min="12553" max="12553" width="2.625" style="90"/>
    <col min="12554" max="12554" width="2.625" style="90" customWidth="1"/>
    <col min="12555" max="12555" width="2.625" style="90"/>
    <col min="12556" max="12556" width="2.625" style="90" customWidth="1"/>
    <col min="12557" max="12557" width="2.625" style="90"/>
    <col min="12558" max="12558" width="2.625" style="90" customWidth="1"/>
    <col min="12559" max="12559" width="2.625" style="90"/>
    <col min="12560" max="12560" width="2.625" style="90" customWidth="1"/>
    <col min="12561" max="12561" width="2.625" style="90"/>
    <col min="12562" max="12562" width="2.625" style="90" customWidth="1"/>
    <col min="12563" max="12563" width="2.625" style="90"/>
    <col min="12564" max="12564" width="2.625" style="90" customWidth="1"/>
    <col min="12565" max="12565" width="2.625" style="90"/>
    <col min="12566" max="12566" width="2.625" style="90" customWidth="1"/>
    <col min="12567" max="12567" width="2.625" style="90"/>
    <col min="12568" max="12568" width="2.625" style="90" customWidth="1"/>
    <col min="12569" max="12569" width="2.625" style="90"/>
    <col min="12570" max="12570" width="2.625" style="90" customWidth="1"/>
    <col min="12571" max="12571" width="2.625" style="90"/>
    <col min="12572" max="12572" width="2.625" style="90" customWidth="1"/>
    <col min="12573" max="12573" width="2.625" style="90"/>
    <col min="12574" max="12574" width="2.625" style="90" customWidth="1"/>
    <col min="12575" max="12575" width="2.625" style="90"/>
    <col min="12576" max="12576" width="2.625" style="90" customWidth="1"/>
    <col min="12577" max="12577" width="2.625" style="90"/>
    <col min="12578" max="12578" width="2.625" style="90" customWidth="1"/>
    <col min="12579" max="12579" width="2.625" style="90"/>
    <col min="12580" max="12581" width="2.625" style="90" customWidth="1"/>
    <col min="12582" max="12583" width="3.625" style="90" customWidth="1"/>
    <col min="12584" max="12589" width="2.625" style="90"/>
    <col min="12590" max="12593" width="2.625" style="90" customWidth="1"/>
    <col min="12594" max="12594" width="2.75" style="90" customWidth="1"/>
    <col min="12595" max="12595" width="2.625" style="90"/>
    <col min="12596" max="12598" width="3.625" style="90" customWidth="1"/>
    <col min="12599" max="12800" width="2.625" style="90"/>
    <col min="12801" max="12801" width="4.5" style="90" customWidth="1"/>
    <col min="12802" max="12802" width="3.625" style="90" customWidth="1"/>
    <col min="12803" max="12803" width="2.625" style="90"/>
    <col min="12804" max="12804" width="2.625" style="90" customWidth="1"/>
    <col min="12805" max="12805" width="2.625" style="90"/>
    <col min="12806" max="12806" width="2.625" style="90" customWidth="1"/>
    <col min="12807" max="12807" width="2.625" style="90"/>
    <col min="12808" max="12808" width="2.625" style="90" customWidth="1"/>
    <col min="12809" max="12809" width="2.625" style="90"/>
    <col min="12810" max="12810" width="2.625" style="90" customWidth="1"/>
    <col min="12811" max="12811" width="2.625" style="90"/>
    <col min="12812" max="12812" width="2.625" style="90" customWidth="1"/>
    <col min="12813" max="12813" width="2.625" style="90"/>
    <col min="12814" max="12814" width="2.625" style="90" customWidth="1"/>
    <col min="12815" max="12815" width="2.625" style="90"/>
    <col min="12816" max="12816" width="2.625" style="90" customWidth="1"/>
    <col min="12817" max="12817" width="2.625" style="90"/>
    <col min="12818" max="12818" width="2.625" style="90" customWidth="1"/>
    <col min="12819" max="12819" width="2.625" style="90"/>
    <col min="12820" max="12820" width="2.625" style="90" customWidth="1"/>
    <col min="12821" max="12821" width="2.625" style="90"/>
    <col min="12822" max="12822" width="2.625" style="90" customWidth="1"/>
    <col min="12823" max="12823" width="2.625" style="90"/>
    <col min="12824" max="12824" width="2.625" style="90" customWidth="1"/>
    <col min="12825" max="12825" width="2.625" style="90"/>
    <col min="12826" max="12826" width="2.625" style="90" customWidth="1"/>
    <col min="12827" max="12827" width="2.625" style="90"/>
    <col min="12828" max="12828" width="2.625" style="90" customWidth="1"/>
    <col min="12829" max="12829" width="2.625" style="90"/>
    <col min="12830" max="12830" width="2.625" style="90" customWidth="1"/>
    <col min="12831" max="12831" width="2.625" style="90"/>
    <col min="12832" max="12832" width="2.625" style="90" customWidth="1"/>
    <col min="12833" max="12833" width="2.625" style="90"/>
    <col min="12834" max="12834" width="2.625" style="90" customWidth="1"/>
    <col min="12835" max="12835" width="2.625" style="90"/>
    <col min="12836" max="12837" width="2.625" style="90" customWidth="1"/>
    <col min="12838" max="12839" width="3.625" style="90" customWidth="1"/>
    <col min="12840" max="12845" width="2.625" style="90"/>
    <col min="12846" max="12849" width="2.625" style="90" customWidth="1"/>
    <col min="12850" max="12850" width="2.75" style="90" customWidth="1"/>
    <col min="12851" max="12851" width="2.625" style="90"/>
    <col min="12852" max="12854" width="3.625" style="90" customWidth="1"/>
    <col min="12855" max="13056" width="2.625" style="90"/>
    <col min="13057" max="13057" width="4.5" style="90" customWidth="1"/>
    <col min="13058" max="13058" width="3.625" style="90" customWidth="1"/>
    <col min="13059" max="13059" width="2.625" style="90"/>
    <col min="13060" max="13060" width="2.625" style="90" customWidth="1"/>
    <col min="13061" max="13061" width="2.625" style="90"/>
    <col min="13062" max="13062" width="2.625" style="90" customWidth="1"/>
    <col min="13063" max="13063" width="2.625" style="90"/>
    <col min="13064" max="13064" width="2.625" style="90" customWidth="1"/>
    <col min="13065" max="13065" width="2.625" style="90"/>
    <col min="13066" max="13066" width="2.625" style="90" customWidth="1"/>
    <col min="13067" max="13067" width="2.625" style="90"/>
    <col min="13068" max="13068" width="2.625" style="90" customWidth="1"/>
    <col min="13069" max="13069" width="2.625" style="90"/>
    <col min="13070" max="13070" width="2.625" style="90" customWidth="1"/>
    <col min="13071" max="13071" width="2.625" style="90"/>
    <col min="13072" max="13072" width="2.625" style="90" customWidth="1"/>
    <col min="13073" max="13073" width="2.625" style="90"/>
    <col min="13074" max="13074" width="2.625" style="90" customWidth="1"/>
    <col min="13075" max="13075" width="2.625" style="90"/>
    <col min="13076" max="13076" width="2.625" style="90" customWidth="1"/>
    <col min="13077" max="13077" width="2.625" style="90"/>
    <col min="13078" max="13078" width="2.625" style="90" customWidth="1"/>
    <col min="13079" max="13079" width="2.625" style="90"/>
    <col min="13080" max="13080" width="2.625" style="90" customWidth="1"/>
    <col min="13081" max="13081" width="2.625" style="90"/>
    <col min="13082" max="13082" width="2.625" style="90" customWidth="1"/>
    <col min="13083" max="13083" width="2.625" style="90"/>
    <col min="13084" max="13084" width="2.625" style="90" customWidth="1"/>
    <col min="13085" max="13085" width="2.625" style="90"/>
    <col min="13086" max="13086" width="2.625" style="90" customWidth="1"/>
    <col min="13087" max="13087" width="2.625" style="90"/>
    <col min="13088" max="13088" width="2.625" style="90" customWidth="1"/>
    <col min="13089" max="13089" width="2.625" style="90"/>
    <col min="13090" max="13090" width="2.625" style="90" customWidth="1"/>
    <col min="13091" max="13091" width="2.625" style="90"/>
    <col min="13092" max="13093" width="2.625" style="90" customWidth="1"/>
    <col min="13094" max="13095" width="3.625" style="90" customWidth="1"/>
    <col min="13096" max="13101" width="2.625" style="90"/>
    <col min="13102" max="13105" width="2.625" style="90" customWidth="1"/>
    <col min="13106" max="13106" width="2.75" style="90" customWidth="1"/>
    <col min="13107" max="13107" width="2.625" style="90"/>
    <col min="13108" max="13110" width="3.625" style="90" customWidth="1"/>
    <col min="13111" max="13312" width="2.625" style="90"/>
    <col min="13313" max="13313" width="4.5" style="90" customWidth="1"/>
    <col min="13314" max="13314" width="3.625" style="90" customWidth="1"/>
    <col min="13315" max="13315" width="2.625" style="90"/>
    <col min="13316" max="13316" width="2.625" style="90" customWidth="1"/>
    <col min="13317" max="13317" width="2.625" style="90"/>
    <col min="13318" max="13318" width="2.625" style="90" customWidth="1"/>
    <col min="13319" max="13319" width="2.625" style="90"/>
    <col min="13320" max="13320" width="2.625" style="90" customWidth="1"/>
    <col min="13321" max="13321" width="2.625" style="90"/>
    <col min="13322" max="13322" width="2.625" style="90" customWidth="1"/>
    <col min="13323" max="13323" width="2.625" style="90"/>
    <col min="13324" max="13324" width="2.625" style="90" customWidth="1"/>
    <col min="13325" max="13325" width="2.625" style="90"/>
    <col min="13326" max="13326" width="2.625" style="90" customWidth="1"/>
    <col min="13327" max="13327" width="2.625" style="90"/>
    <col min="13328" max="13328" width="2.625" style="90" customWidth="1"/>
    <col min="13329" max="13329" width="2.625" style="90"/>
    <col min="13330" max="13330" width="2.625" style="90" customWidth="1"/>
    <col min="13331" max="13331" width="2.625" style="90"/>
    <col min="13332" max="13332" width="2.625" style="90" customWidth="1"/>
    <col min="13333" max="13333" width="2.625" style="90"/>
    <col min="13334" max="13334" width="2.625" style="90" customWidth="1"/>
    <col min="13335" max="13335" width="2.625" style="90"/>
    <col min="13336" max="13336" width="2.625" style="90" customWidth="1"/>
    <col min="13337" max="13337" width="2.625" style="90"/>
    <col min="13338" max="13338" width="2.625" style="90" customWidth="1"/>
    <col min="13339" max="13339" width="2.625" style="90"/>
    <col min="13340" max="13340" width="2.625" style="90" customWidth="1"/>
    <col min="13341" max="13341" width="2.625" style="90"/>
    <col min="13342" max="13342" width="2.625" style="90" customWidth="1"/>
    <col min="13343" max="13343" width="2.625" style="90"/>
    <col min="13344" max="13344" width="2.625" style="90" customWidth="1"/>
    <col min="13345" max="13345" width="2.625" style="90"/>
    <col min="13346" max="13346" width="2.625" style="90" customWidth="1"/>
    <col min="13347" max="13347" width="2.625" style="90"/>
    <col min="13348" max="13349" width="2.625" style="90" customWidth="1"/>
    <col min="13350" max="13351" width="3.625" style="90" customWidth="1"/>
    <col min="13352" max="13357" width="2.625" style="90"/>
    <col min="13358" max="13361" width="2.625" style="90" customWidth="1"/>
    <col min="13362" max="13362" width="2.75" style="90" customWidth="1"/>
    <col min="13363" max="13363" width="2.625" style="90"/>
    <col min="13364" max="13366" width="3.625" style="90" customWidth="1"/>
    <col min="13367" max="13568" width="2.625" style="90"/>
    <col min="13569" max="13569" width="4.5" style="90" customWidth="1"/>
    <col min="13570" max="13570" width="3.625" style="90" customWidth="1"/>
    <col min="13571" max="13571" width="2.625" style="90"/>
    <col min="13572" max="13572" width="2.625" style="90" customWidth="1"/>
    <col min="13573" max="13573" width="2.625" style="90"/>
    <col min="13574" max="13574" width="2.625" style="90" customWidth="1"/>
    <col min="13575" max="13575" width="2.625" style="90"/>
    <col min="13576" max="13576" width="2.625" style="90" customWidth="1"/>
    <col min="13577" max="13577" width="2.625" style="90"/>
    <col min="13578" max="13578" width="2.625" style="90" customWidth="1"/>
    <col min="13579" max="13579" width="2.625" style="90"/>
    <col min="13580" max="13580" width="2.625" style="90" customWidth="1"/>
    <col min="13581" max="13581" width="2.625" style="90"/>
    <col min="13582" max="13582" width="2.625" style="90" customWidth="1"/>
    <col min="13583" max="13583" width="2.625" style="90"/>
    <col min="13584" max="13584" width="2.625" style="90" customWidth="1"/>
    <col min="13585" max="13585" width="2.625" style="90"/>
    <col min="13586" max="13586" width="2.625" style="90" customWidth="1"/>
    <col min="13587" max="13587" width="2.625" style="90"/>
    <col min="13588" max="13588" width="2.625" style="90" customWidth="1"/>
    <col min="13589" max="13589" width="2.625" style="90"/>
    <col min="13590" max="13590" width="2.625" style="90" customWidth="1"/>
    <col min="13591" max="13591" width="2.625" style="90"/>
    <col min="13592" max="13592" width="2.625" style="90" customWidth="1"/>
    <col min="13593" max="13593" width="2.625" style="90"/>
    <col min="13594" max="13594" width="2.625" style="90" customWidth="1"/>
    <col min="13595" max="13595" width="2.625" style="90"/>
    <col min="13596" max="13596" width="2.625" style="90" customWidth="1"/>
    <col min="13597" max="13597" width="2.625" style="90"/>
    <col min="13598" max="13598" width="2.625" style="90" customWidth="1"/>
    <col min="13599" max="13599" width="2.625" style="90"/>
    <col min="13600" max="13600" width="2.625" style="90" customWidth="1"/>
    <col min="13601" max="13601" width="2.625" style="90"/>
    <col min="13602" max="13602" width="2.625" style="90" customWidth="1"/>
    <col min="13603" max="13603" width="2.625" style="90"/>
    <col min="13604" max="13605" width="2.625" style="90" customWidth="1"/>
    <col min="13606" max="13607" width="3.625" style="90" customWidth="1"/>
    <col min="13608" max="13613" width="2.625" style="90"/>
    <col min="13614" max="13617" width="2.625" style="90" customWidth="1"/>
    <col min="13618" max="13618" width="2.75" style="90" customWidth="1"/>
    <col min="13619" max="13619" width="2.625" style="90"/>
    <col min="13620" max="13622" width="3.625" style="90" customWidth="1"/>
    <col min="13623" max="13824" width="2.625" style="90"/>
    <col min="13825" max="13825" width="4.5" style="90" customWidth="1"/>
    <col min="13826" max="13826" width="3.625" style="90" customWidth="1"/>
    <col min="13827" max="13827" width="2.625" style="90"/>
    <col min="13828" max="13828" width="2.625" style="90" customWidth="1"/>
    <col min="13829" max="13829" width="2.625" style="90"/>
    <col min="13830" max="13830" width="2.625" style="90" customWidth="1"/>
    <col min="13831" max="13831" width="2.625" style="90"/>
    <col min="13832" max="13832" width="2.625" style="90" customWidth="1"/>
    <col min="13833" max="13833" width="2.625" style="90"/>
    <col min="13834" max="13834" width="2.625" style="90" customWidth="1"/>
    <col min="13835" max="13835" width="2.625" style="90"/>
    <col min="13836" max="13836" width="2.625" style="90" customWidth="1"/>
    <col min="13837" max="13837" width="2.625" style="90"/>
    <col min="13838" max="13838" width="2.625" style="90" customWidth="1"/>
    <col min="13839" max="13839" width="2.625" style="90"/>
    <col min="13840" max="13840" width="2.625" style="90" customWidth="1"/>
    <col min="13841" max="13841" width="2.625" style="90"/>
    <col min="13842" max="13842" width="2.625" style="90" customWidth="1"/>
    <col min="13843" max="13843" width="2.625" style="90"/>
    <col min="13844" max="13844" width="2.625" style="90" customWidth="1"/>
    <col min="13845" max="13845" width="2.625" style="90"/>
    <col min="13846" max="13846" width="2.625" style="90" customWidth="1"/>
    <col min="13847" max="13847" width="2.625" style="90"/>
    <col min="13848" max="13848" width="2.625" style="90" customWidth="1"/>
    <col min="13849" max="13849" width="2.625" style="90"/>
    <col min="13850" max="13850" width="2.625" style="90" customWidth="1"/>
    <col min="13851" max="13851" width="2.625" style="90"/>
    <col min="13852" max="13852" width="2.625" style="90" customWidth="1"/>
    <col min="13853" max="13853" width="2.625" style="90"/>
    <col min="13854" max="13854" width="2.625" style="90" customWidth="1"/>
    <col min="13855" max="13855" width="2.625" style="90"/>
    <col min="13856" max="13856" width="2.625" style="90" customWidth="1"/>
    <col min="13857" max="13857" width="2.625" style="90"/>
    <col min="13858" max="13858" width="2.625" style="90" customWidth="1"/>
    <col min="13859" max="13859" width="2.625" style="90"/>
    <col min="13860" max="13861" width="2.625" style="90" customWidth="1"/>
    <col min="13862" max="13863" width="3.625" style="90" customWidth="1"/>
    <col min="13864" max="13869" width="2.625" style="90"/>
    <col min="13870" max="13873" width="2.625" style="90" customWidth="1"/>
    <col min="13874" max="13874" width="2.75" style="90" customWidth="1"/>
    <col min="13875" max="13875" width="2.625" style="90"/>
    <col min="13876" max="13878" width="3.625" style="90" customWidth="1"/>
    <col min="13879" max="14080" width="2.625" style="90"/>
    <col min="14081" max="14081" width="4.5" style="90" customWidth="1"/>
    <col min="14082" max="14082" width="3.625" style="90" customWidth="1"/>
    <col min="14083" max="14083" width="2.625" style="90"/>
    <col min="14084" max="14084" width="2.625" style="90" customWidth="1"/>
    <col min="14085" max="14085" width="2.625" style="90"/>
    <col min="14086" max="14086" width="2.625" style="90" customWidth="1"/>
    <col min="14087" max="14087" width="2.625" style="90"/>
    <col min="14088" max="14088" width="2.625" style="90" customWidth="1"/>
    <col min="14089" max="14089" width="2.625" style="90"/>
    <col min="14090" max="14090" width="2.625" style="90" customWidth="1"/>
    <col min="14091" max="14091" width="2.625" style="90"/>
    <col min="14092" max="14092" width="2.625" style="90" customWidth="1"/>
    <col min="14093" max="14093" width="2.625" style="90"/>
    <col min="14094" max="14094" width="2.625" style="90" customWidth="1"/>
    <col min="14095" max="14095" width="2.625" style="90"/>
    <col min="14096" max="14096" width="2.625" style="90" customWidth="1"/>
    <col min="14097" max="14097" width="2.625" style="90"/>
    <col min="14098" max="14098" width="2.625" style="90" customWidth="1"/>
    <col min="14099" max="14099" width="2.625" style="90"/>
    <col min="14100" max="14100" width="2.625" style="90" customWidth="1"/>
    <col min="14101" max="14101" width="2.625" style="90"/>
    <col min="14102" max="14102" width="2.625" style="90" customWidth="1"/>
    <col min="14103" max="14103" width="2.625" style="90"/>
    <col min="14104" max="14104" width="2.625" style="90" customWidth="1"/>
    <col min="14105" max="14105" width="2.625" style="90"/>
    <col min="14106" max="14106" width="2.625" style="90" customWidth="1"/>
    <col min="14107" max="14107" width="2.625" style="90"/>
    <col min="14108" max="14108" width="2.625" style="90" customWidth="1"/>
    <col min="14109" max="14109" width="2.625" style="90"/>
    <col min="14110" max="14110" width="2.625" style="90" customWidth="1"/>
    <col min="14111" max="14111" width="2.625" style="90"/>
    <col min="14112" max="14112" width="2.625" style="90" customWidth="1"/>
    <col min="14113" max="14113" width="2.625" style="90"/>
    <col min="14114" max="14114" width="2.625" style="90" customWidth="1"/>
    <col min="14115" max="14115" width="2.625" style="90"/>
    <col min="14116" max="14117" width="2.625" style="90" customWidth="1"/>
    <col min="14118" max="14119" width="3.625" style="90" customWidth="1"/>
    <col min="14120" max="14125" width="2.625" style="90"/>
    <col min="14126" max="14129" width="2.625" style="90" customWidth="1"/>
    <col min="14130" max="14130" width="2.75" style="90" customWidth="1"/>
    <col min="14131" max="14131" width="2.625" style="90"/>
    <col min="14132" max="14134" width="3.625" style="90" customWidth="1"/>
    <col min="14135" max="14336" width="2.625" style="90"/>
    <col min="14337" max="14337" width="4.5" style="90" customWidth="1"/>
    <col min="14338" max="14338" width="3.625" style="90" customWidth="1"/>
    <col min="14339" max="14339" width="2.625" style="90"/>
    <col min="14340" max="14340" width="2.625" style="90" customWidth="1"/>
    <col min="14341" max="14341" width="2.625" style="90"/>
    <col min="14342" max="14342" width="2.625" style="90" customWidth="1"/>
    <col min="14343" max="14343" width="2.625" style="90"/>
    <col min="14344" max="14344" width="2.625" style="90" customWidth="1"/>
    <col min="14345" max="14345" width="2.625" style="90"/>
    <col min="14346" max="14346" width="2.625" style="90" customWidth="1"/>
    <col min="14347" max="14347" width="2.625" style="90"/>
    <col min="14348" max="14348" width="2.625" style="90" customWidth="1"/>
    <col min="14349" max="14349" width="2.625" style="90"/>
    <col min="14350" max="14350" width="2.625" style="90" customWidth="1"/>
    <col min="14351" max="14351" width="2.625" style="90"/>
    <col min="14352" max="14352" width="2.625" style="90" customWidth="1"/>
    <col min="14353" max="14353" width="2.625" style="90"/>
    <col min="14354" max="14354" width="2.625" style="90" customWidth="1"/>
    <col min="14355" max="14355" width="2.625" style="90"/>
    <col min="14356" max="14356" width="2.625" style="90" customWidth="1"/>
    <col min="14357" max="14357" width="2.625" style="90"/>
    <col min="14358" max="14358" width="2.625" style="90" customWidth="1"/>
    <col min="14359" max="14359" width="2.625" style="90"/>
    <col min="14360" max="14360" width="2.625" style="90" customWidth="1"/>
    <col min="14361" max="14361" width="2.625" style="90"/>
    <col min="14362" max="14362" width="2.625" style="90" customWidth="1"/>
    <col min="14363" max="14363" width="2.625" style="90"/>
    <col min="14364" max="14364" width="2.625" style="90" customWidth="1"/>
    <col min="14365" max="14365" width="2.625" style="90"/>
    <col min="14366" max="14366" width="2.625" style="90" customWidth="1"/>
    <col min="14367" max="14367" width="2.625" style="90"/>
    <col min="14368" max="14368" width="2.625" style="90" customWidth="1"/>
    <col min="14369" max="14369" width="2.625" style="90"/>
    <col min="14370" max="14370" width="2.625" style="90" customWidth="1"/>
    <col min="14371" max="14371" width="2.625" style="90"/>
    <col min="14372" max="14373" width="2.625" style="90" customWidth="1"/>
    <col min="14374" max="14375" width="3.625" style="90" customWidth="1"/>
    <col min="14376" max="14381" width="2.625" style="90"/>
    <col min="14382" max="14385" width="2.625" style="90" customWidth="1"/>
    <col min="14386" max="14386" width="2.75" style="90" customWidth="1"/>
    <col min="14387" max="14387" width="2.625" style="90"/>
    <col min="14388" max="14390" width="3.625" style="90" customWidth="1"/>
    <col min="14391" max="14592" width="2.625" style="90"/>
    <col min="14593" max="14593" width="4.5" style="90" customWidth="1"/>
    <col min="14594" max="14594" width="3.625" style="90" customWidth="1"/>
    <col min="14595" max="14595" width="2.625" style="90"/>
    <col min="14596" max="14596" width="2.625" style="90" customWidth="1"/>
    <col min="14597" max="14597" width="2.625" style="90"/>
    <col min="14598" max="14598" width="2.625" style="90" customWidth="1"/>
    <col min="14599" max="14599" width="2.625" style="90"/>
    <col min="14600" max="14600" width="2.625" style="90" customWidth="1"/>
    <col min="14601" max="14601" width="2.625" style="90"/>
    <col min="14602" max="14602" width="2.625" style="90" customWidth="1"/>
    <col min="14603" max="14603" width="2.625" style="90"/>
    <col min="14604" max="14604" width="2.625" style="90" customWidth="1"/>
    <col min="14605" max="14605" width="2.625" style="90"/>
    <col min="14606" max="14606" width="2.625" style="90" customWidth="1"/>
    <col min="14607" max="14607" width="2.625" style="90"/>
    <col min="14608" max="14608" width="2.625" style="90" customWidth="1"/>
    <col min="14609" max="14609" width="2.625" style="90"/>
    <col min="14610" max="14610" width="2.625" style="90" customWidth="1"/>
    <col min="14611" max="14611" width="2.625" style="90"/>
    <col min="14612" max="14612" width="2.625" style="90" customWidth="1"/>
    <col min="14613" max="14613" width="2.625" style="90"/>
    <col min="14614" max="14614" width="2.625" style="90" customWidth="1"/>
    <col min="14615" max="14615" width="2.625" style="90"/>
    <col min="14616" max="14616" width="2.625" style="90" customWidth="1"/>
    <col min="14617" max="14617" width="2.625" style="90"/>
    <col min="14618" max="14618" width="2.625" style="90" customWidth="1"/>
    <col min="14619" max="14619" width="2.625" style="90"/>
    <col min="14620" max="14620" width="2.625" style="90" customWidth="1"/>
    <col min="14621" max="14621" width="2.625" style="90"/>
    <col min="14622" max="14622" width="2.625" style="90" customWidth="1"/>
    <col min="14623" max="14623" width="2.625" style="90"/>
    <col min="14624" max="14624" width="2.625" style="90" customWidth="1"/>
    <col min="14625" max="14625" width="2.625" style="90"/>
    <col min="14626" max="14626" width="2.625" style="90" customWidth="1"/>
    <col min="14627" max="14627" width="2.625" style="90"/>
    <col min="14628" max="14629" width="2.625" style="90" customWidth="1"/>
    <col min="14630" max="14631" width="3.625" style="90" customWidth="1"/>
    <col min="14632" max="14637" width="2.625" style="90"/>
    <col min="14638" max="14641" width="2.625" style="90" customWidth="1"/>
    <col min="14642" max="14642" width="2.75" style="90" customWidth="1"/>
    <col min="14643" max="14643" width="2.625" style="90"/>
    <col min="14644" max="14646" width="3.625" style="90" customWidth="1"/>
    <col min="14647" max="14848" width="2.625" style="90"/>
    <col min="14849" max="14849" width="4.5" style="90" customWidth="1"/>
    <col min="14850" max="14850" width="3.625" style="90" customWidth="1"/>
    <col min="14851" max="14851" width="2.625" style="90"/>
    <col min="14852" max="14852" width="2.625" style="90" customWidth="1"/>
    <col min="14853" max="14853" width="2.625" style="90"/>
    <col min="14854" max="14854" width="2.625" style="90" customWidth="1"/>
    <col min="14855" max="14855" width="2.625" style="90"/>
    <col min="14856" max="14856" width="2.625" style="90" customWidth="1"/>
    <col min="14857" max="14857" width="2.625" style="90"/>
    <col min="14858" max="14858" width="2.625" style="90" customWidth="1"/>
    <col min="14859" max="14859" width="2.625" style="90"/>
    <col min="14860" max="14860" width="2.625" style="90" customWidth="1"/>
    <col min="14861" max="14861" width="2.625" style="90"/>
    <col min="14862" max="14862" width="2.625" style="90" customWidth="1"/>
    <col min="14863" max="14863" width="2.625" style="90"/>
    <col min="14864" max="14864" width="2.625" style="90" customWidth="1"/>
    <col min="14865" max="14865" width="2.625" style="90"/>
    <col min="14866" max="14866" width="2.625" style="90" customWidth="1"/>
    <col min="14867" max="14867" width="2.625" style="90"/>
    <col min="14868" max="14868" width="2.625" style="90" customWidth="1"/>
    <col min="14869" max="14869" width="2.625" style="90"/>
    <col min="14870" max="14870" width="2.625" style="90" customWidth="1"/>
    <col min="14871" max="14871" width="2.625" style="90"/>
    <col min="14872" max="14872" width="2.625" style="90" customWidth="1"/>
    <col min="14873" max="14873" width="2.625" style="90"/>
    <col min="14874" max="14874" width="2.625" style="90" customWidth="1"/>
    <col min="14875" max="14875" width="2.625" style="90"/>
    <col min="14876" max="14876" width="2.625" style="90" customWidth="1"/>
    <col min="14877" max="14877" width="2.625" style="90"/>
    <col min="14878" max="14878" width="2.625" style="90" customWidth="1"/>
    <col min="14879" max="14879" width="2.625" style="90"/>
    <col min="14880" max="14880" width="2.625" style="90" customWidth="1"/>
    <col min="14881" max="14881" width="2.625" style="90"/>
    <col min="14882" max="14882" width="2.625" style="90" customWidth="1"/>
    <col min="14883" max="14883" width="2.625" style="90"/>
    <col min="14884" max="14885" width="2.625" style="90" customWidth="1"/>
    <col min="14886" max="14887" width="3.625" style="90" customWidth="1"/>
    <col min="14888" max="14893" width="2.625" style="90"/>
    <col min="14894" max="14897" width="2.625" style="90" customWidth="1"/>
    <col min="14898" max="14898" width="2.75" style="90" customWidth="1"/>
    <col min="14899" max="14899" width="2.625" style="90"/>
    <col min="14900" max="14902" width="3.625" style="90" customWidth="1"/>
    <col min="14903" max="15104" width="2.625" style="90"/>
    <col min="15105" max="15105" width="4.5" style="90" customWidth="1"/>
    <col min="15106" max="15106" width="3.625" style="90" customWidth="1"/>
    <col min="15107" max="15107" width="2.625" style="90"/>
    <col min="15108" max="15108" width="2.625" style="90" customWidth="1"/>
    <col min="15109" max="15109" width="2.625" style="90"/>
    <col min="15110" max="15110" width="2.625" style="90" customWidth="1"/>
    <col min="15111" max="15111" width="2.625" style="90"/>
    <col min="15112" max="15112" width="2.625" style="90" customWidth="1"/>
    <col min="15113" max="15113" width="2.625" style="90"/>
    <col min="15114" max="15114" width="2.625" style="90" customWidth="1"/>
    <col min="15115" max="15115" width="2.625" style="90"/>
    <col min="15116" max="15116" width="2.625" style="90" customWidth="1"/>
    <col min="15117" max="15117" width="2.625" style="90"/>
    <col min="15118" max="15118" width="2.625" style="90" customWidth="1"/>
    <col min="15119" max="15119" width="2.625" style="90"/>
    <col min="15120" max="15120" width="2.625" style="90" customWidth="1"/>
    <col min="15121" max="15121" width="2.625" style="90"/>
    <col min="15122" max="15122" width="2.625" style="90" customWidth="1"/>
    <col min="15123" max="15123" width="2.625" style="90"/>
    <col min="15124" max="15124" width="2.625" style="90" customWidth="1"/>
    <col min="15125" max="15125" width="2.625" style="90"/>
    <col min="15126" max="15126" width="2.625" style="90" customWidth="1"/>
    <col min="15127" max="15127" width="2.625" style="90"/>
    <col min="15128" max="15128" width="2.625" style="90" customWidth="1"/>
    <col min="15129" max="15129" width="2.625" style="90"/>
    <col min="15130" max="15130" width="2.625" style="90" customWidth="1"/>
    <col min="15131" max="15131" width="2.625" style="90"/>
    <col min="15132" max="15132" width="2.625" style="90" customWidth="1"/>
    <col min="15133" max="15133" width="2.625" style="90"/>
    <col min="15134" max="15134" width="2.625" style="90" customWidth="1"/>
    <col min="15135" max="15135" width="2.625" style="90"/>
    <col min="15136" max="15136" width="2.625" style="90" customWidth="1"/>
    <col min="15137" max="15137" width="2.625" style="90"/>
    <col min="15138" max="15138" width="2.625" style="90" customWidth="1"/>
    <col min="15139" max="15139" width="2.625" style="90"/>
    <col min="15140" max="15141" width="2.625" style="90" customWidth="1"/>
    <col min="15142" max="15143" width="3.625" style="90" customWidth="1"/>
    <col min="15144" max="15149" width="2.625" style="90"/>
    <col min="15150" max="15153" width="2.625" style="90" customWidth="1"/>
    <col min="15154" max="15154" width="2.75" style="90" customWidth="1"/>
    <col min="15155" max="15155" width="2.625" style="90"/>
    <col min="15156" max="15158" width="3.625" style="90" customWidth="1"/>
    <col min="15159" max="15360" width="2.625" style="90"/>
    <col min="15361" max="15361" width="4.5" style="90" customWidth="1"/>
    <col min="15362" max="15362" width="3.625" style="90" customWidth="1"/>
    <col min="15363" max="15363" width="2.625" style="90"/>
    <col min="15364" max="15364" width="2.625" style="90" customWidth="1"/>
    <col min="15365" max="15365" width="2.625" style="90"/>
    <col min="15366" max="15366" width="2.625" style="90" customWidth="1"/>
    <col min="15367" max="15367" width="2.625" style="90"/>
    <col min="15368" max="15368" width="2.625" style="90" customWidth="1"/>
    <col min="15369" max="15369" width="2.625" style="90"/>
    <col min="15370" max="15370" width="2.625" style="90" customWidth="1"/>
    <col min="15371" max="15371" width="2.625" style="90"/>
    <col min="15372" max="15372" width="2.625" style="90" customWidth="1"/>
    <col min="15373" max="15373" width="2.625" style="90"/>
    <col min="15374" max="15374" width="2.625" style="90" customWidth="1"/>
    <col min="15375" max="15375" width="2.625" style="90"/>
    <col min="15376" max="15376" width="2.625" style="90" customWidth="1"/>
    <col min="15377" max="15377" width="2.625" style="90"/>
    <col min="15378" max="15378" width="2.625" style="90" customWidth="1"/>
    <col min="15379" max="15379" width="2.625" style="90"/>
    <col min="15380" max="15380" width="2.625" style="90" customWidth="1"/>
    <col min="15381" max="15381" width="2.625" style="90"/>
    <col min="15382" max="15382" width="2.625" style="90" customWidth="1"/>
    <col min="15383" max="15383" width="2.625" style="90"/>
    <col min="15384" max="15384" width="2.625" style="90" customWidth="1"/>
    <col min="15385" max="15385" width="2.625" style="90"/>
    <col min="15386" max="15386" width="2.625" style="90" customWidth="1"/>
    <col min="15387" max="15387" width="2.625" style="90"/>
    <col min="15388" max="15388" width="2.625" style="90" customWidth="1"/>
    <col min="15389" max="15389" width="2.625" style="90"/>
    <col min="15390" max="15390" width="2.625" style="90" customWidth="1"/>
    <col min="15391" max="15391" width="2.625" style="90"/>
    <col min="15392" max="15392" width="2.625" style="90" customWidth="1"/>
    <col min="15393" max="15393" width="2.625" style="90"/>
    <col min="15394" max="15394" width="2.625" style="90" customWidth="1"/>
    <col min="15395" max="15395" width="2.625" style="90"/>
    <col min="15396" max="15397" width="2.625" style="90" customWidth="1"/>
    <col min="15398" max="15399" width="3.625" style="90" customWidth="1"/>
    <col min="15400" max="15405" width="2.625" style="90"/>
    <col min="15406" max="15409" width="2.625" style="90" customWidth="1"/>
    <col min="15410" max="15410" width="2.75" style="90" customWidth="1"/>
    <col min="15411" max="15411" width="2.625" style="90"/>
    <col min="15412" max="15414" width="3.625" style="90" customWidth="1"/>
    <col min="15415" max="15616" width="2.625" style="90"/>
    <col min="15617" max="15617" width="4.5" style="90" customWidth="1"/>
    <col min="15618" max="15618" width="3.625" style="90" customWidth="1"/>
    <col min="15619" max="15619" width="2.625" style="90"/>
    <col min="15620" max="15620" width="2.625" style="90" customWidth="1"/>
    <col min="15621" max="15621" width="2.625" style="90"/>
    <col min="15622" max="15622" width="2.625" style="90" customWidth="1"/>
    <col min="15623" max="15623" width="2.625" style="90"/>
    <col min="15624" max="15624" width="2.625" style="90" customWidth="1"/>
    <col min="15625" max="15625" width="2.625" style="90"/>
    <col min="15626" max="15626" width="2.625" style="90" customWidth="1"/>
    <col min="15627" max="15627" width="2.625" style="90"/>
    <col min="15628" max="15628" width="2.625" style="90" customWidth="1"/>
    <col min="15629" max="15629" width="2.625" style="90"/>
    <col min="15630" max="15630" width="2.625" style="90" customWidth="1"/>
    <col min="15631" max="15631" width="2.625" style="90"/>
    <col min="15632" max="15632" width="2.625" style="90" customWidth="1"/>
    <col min="15633" max="15633" width="2.625" style="90"/>
    <col min="15634" max="15634" width="2.625" style="90" customWidth="1"/>
    <col min="15635" max="15635" width="2.625" style="90"/>
    <col min="15636" max="15636" width="2.625" style="90" customWidth="1"/>
    <col min="15637" max="15637" width="2.625" style="90"/>
    <col min="15638" max="15638" width="2.625" style="90" customWidth="1"/>
    <col min="15639" max="15639" width="2.625" style="90"/>
    <col min="15640" max="15640" width="2.625" style="90" customWidth="1"/>
    <col min="15641" max="15641" width="2.625" style="90"/>
    <col min="15642" max="15642" width="2.625" style="90" customWidth="1"/>
    <col min="15643" max="15643" width="2.625" style="90"/>
    <col min="15644" max="15644" width="2.625" style="90" customWidth="1"/>
    <col min="15645" max="15645" width="2.625" style="90"/>
    <col min="15646" max="15646" width="2.625" style="90" customWidth="1"/>
    <col min="15647" max="15647" width="2.625" style="90"/>
    <col min="15648" max="15648" width="2.625" style="90" customWidth="1"/>
    <col min="15649" max="15649" width="2.625" style="90"/>
    <col min="15650" max="15650" width="2.625" style="90" customWidth="1"/>
    <col min="15651" max="15651" width="2.625" style="90"/>
    <col min="15652" max="15653" width="2.625" style="90" customWidth="1"/>
    <col min="15654" max="15655" width="3.625" style="90" customWidth="1"/>
    <col min="15656" max="15661" width="2.625" style="90"/>
    <col min="15662" max="15665" width="2.625" style="90" customWidth="1"/>
    <col min="15666" max="15666" width="2.75" style="90" customWidth="1"/>
    <col min="15667" max="15667" width="2.625" style="90"/>
    <col min="15668" max="15670" width="3.625" style="90" customWidth="1"/>
    <col min="15671" max="15872" width="2.625" style="90"/>
    <col min="15873" max="15873" width="4.5" style="90" customWidth="1"/>
    <col min="15874" max="15874" width="3.625" style="90" customWidth="1"/>
    <col min="15875" max="15875" width="2.625" style="90"/>
    <col min="15876" max="15876" width="2.625" style="90" customWidth="1"/>
    <col min="15877" max="15877" width="2.625" style="90"/>
    <col min="15878" max="15878" width="2.625" style="90" customWidth="1"/>
    <col min="15879" max="15879" width="2.625" style="90"/>
    <col min="15880" max="15880" width="2.625" style="90" customWidth="1"/>
    <col min="15881" max="15881" width="2.625" style="90"/>
    <col min="15882" max="15882" width="2.625" style="90" customWidth="1"/>
    <col min="15883" max="15883" width="2.625" style="90"/>
    <col min="15884" max="15884" width="2.625" style="90" customWidth="1"/>
    <col min="15885" max="15885" width="2.625" style="90"/>
    <col min="15886" max="15886" width="2.625" style="90" customWidth="1"/>
    <col min="15887" max="15887" width="2.625" style="90"/>
    <col min="15888" max="15888" width="2.625" style="90" customWidth="1"/>
    <col min="15889" max="15889" width="2.625" style="90"/>
    <col min="15890" max="15890" width="2.625" style="90" customWidth="1"/>
    <col min="15891" max="15891" width="2.625" style="90"/>
    <col min="15892" max="15892" width="2.625" style="90" customWidth="1"/>
    <col min="15893" max="15893" width="2.625" style="90"/>
    <col min="15894" max="15894" width="2.625" style="90" customWidth="1"/>
    <col min="15895" max="15895" width="2.625" style="90"/>
    <col min="15896" max="15896" width="2.625" style="90" customWidth="1"/>
    <col min="15897" max="15897" width="2.625" style="90"/>
    <col min="15898" max="15898" width="2.625" style="90" customWidth="1"/>
    <col min="15899" max="15899" width="2.625" style="90"/>
    <col min="15900" max="15900" width="2.625" style="90" customWidth="1"/>
    <col min="15901" max="15901" width="2.625" style="90"/>
    <col min="15902" max="15902" width="2.625" style="90" customWidth="1"/>
    <col min="15903" max="15903" width="2.625" style="90"/>
    <col min="15904" max="15904" width="2.625" style="90" customWidth="1"/>
    <col min="15905" max="15905" width="2.625" style="90"/>
    <col min="15906" max="15906" width="2.625" style="90" customWidth="1"/>
    <col min="15907" max="15907" width="2.625" style="90"/>
    <col min="15908" max="15909" width="2.625" style="90" customWidth="1"/>
    <col min="15910" max="15911" width="3.625" style="90" customWidth="1"/>
    <col min="15912" max="15917" width="2.625" style="90"/>
    <col min="15918" max="15921" width="2.625" style="90" customWidth="1"/>
    <col min="15922" max="15922" width="2.75" style="90" customWidth="1"/>
    <col min="15923" max="15923" width="2.625" style="90"/>
    <col min="15924" max="15926" width="3.625" style="90" customWidth="1"/>
    <col min="15927" max="16128" width="2.625" style="90"/>
    <col min="16129" max="16129" width="4.5" style="90" customWidth="1"/>
    <col min="16130" max="16130" width="3.625" style="90" customWidth="1"/>
    <col min="16131" max="16131" width="2.625" style="90"/>
    <col min="16132" max="16132" width="2.625" style="90" customWidth="1"/>
    <col min="16133" max="16133" width="2.625" style="90"/>
    <col min="16134" max="16134" width="2.625" style="90" customWidth="1"/>
    <col min="16135" max="16135" width="2.625" style="90"/>
    <col min="16136" max="16136" width="2.625" style="90" customWidth="1"/>
    <col min="16137" max="16137" width="2.625" style="90"/>
    <col min="16138" max="16138" width="2.625" style="90" customWidth="1"/>
    <col min="16139" max="16139" width="2.625" style="90"/>
    <col min="16140" max="16140" width="2.625" style="90" customWidth="1"/>
    <col min="16141" max="16141" width="2.625" style="90"/>
    <col min="16142" max="16142" width="2.625" style="90" customWidth="1"/>
    <col min="16143" max="16143" width="2.625" style="90"/>
    <col min="16144" max="16144" width="2.625" style="90" customWidth="1"/>
    <col min="16145" max="16145" width="2.625" style="90"/>
    <col min="16146" max="16146" width="2.625" style="90" customWidth="1"/>
    <col min="16147" max="16147" width="2.625" style="90"/>
    <col min="16148" max="16148" width="2.625" style="90" customWidth="1"/>
    <col min="16149" max="16149" width="2.625" style="90"/>
    <col min="16150" max="16150" width="2.625" style="90" customWidth="1"/>
    <col min="16151" max="16151" width="2.625" style="90"/>
    <col min="16152" max="16152" width="2.625" style="90" customWidth="1"/>
    <col min="16153" max="16153" width="2.625" style="90"/>
    <col min="16154" max="16154" width="2.625" style="90" customWidth="1"/>
    <col min="16155" max="16155" width="2.625" style="90"/>
    <col min="16156" max="16156" width="2.625" style="90" customWidth="1"/>
    <col min="16157" max="16157" width="2.625" style="90"/>
    <col min="16158" max="16158" width="2.625" style="90" customWidth="1"/>
    <col min="16159" max="16159" width="2.625" style="90"/>
    <col min="16160" max="16160" width="2.625" style="90" customWidth="1"/>
    <col min="16161" max="16161" width="2.625" style="90"/>
    <col min="16162" max="16162" width="2.625" style="90" customWidth="1"/>
    <col min="16163" max="16163" width="2.625" style="90"/>
    <col min="16164" max="16165" width="2.625" style="90" customWidth="1"/>
    <col min="16166" max="16167" width="3.625" style="90" customWidth="1"/>
    <col min="16168" max="16173" width="2.625" style="90"/>
    <col min="16174" max="16177" width="2.625" style="90" customWidth="1"/>
    <col min="16178" max="16178" width="2.75" style="90" customWidth="1"/>
    <col min="16179" max="16179" width="2.625" style="90"/>
    <col min="16180" max="16182" width="3.625" style="90" customWidth="1"/>
    <col min="16183" max="16384" width="2.625" style="90"/>
  </cols>
  <sheetData>
    <row r="1" spans="1:56" ht="15" customHeight="1">
      <c r="A1" s="90" t="s">
        <v>45</v>
      </c>
    </row>
    <row r="2" spans="1:56" ht="18.75" customHeight="1">
      <c r="A2" s="244" t="s">
        <v>46</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244"/>
      <c r="AP2" s="244"/>
      <c r="AQ2" s="244"/>
      <c r="AR2" s="244"/>
      <c r="AS2" s="244"/>
      <c r="AT2" s="244"/>
      <c r="AU2" s="244"/>
      <c r="AV2" s="244"/>
      <c r="AW2" s="244"/>
      <c r="AX2" s="244"/>
    </row>
    <row r="3" spans="1:56" ht="15" customHeight="1">
      <c r="AK3" s="91" t="s">
        <v>47</v>
      </c>
      <c r="AL3" s="91"/>
      <c r="AM3" s="245" t="s">
        <v>48</v>
      </c>
      <c r="AN3" s="245"/>
      <c r="AO3" s="245"/>
      <c r="AP3" s="245"/>
      <c r="AQ3" s="245"/>
      <c r="AR3" s="245"/>
      <c r="AS3" s="245"/>
      <c r="AT3" s="245"/>
      <c r="AU3" s="245"/>
      <c r="AV3" s="92"/>
      <c r="AW3" s="92"/>
      <c r="AX3" s="92"/>
    </row>
    <row r="4" spans="1:56" ht="15" customHeight="1">
      <c r="AK4" s="92"/>
      <c r="AL4" s="92"/>
      <c r="AM4" s="92"/>
      <c r="AN4" s="92"/>
      <c r="AO4" s="92"/>
      <c r="AP4" s="92"/>
      <c r="AQ4" s="92"/>
      <c r="AR4" s="92"/>
      <c r="AS4" s="92"/>
      <c r="AT4" s="92"/>
      <c r="AU4" s="92"/>
      <c r="AV4" s="92"/>
      <c r="AW4" s="92"/>
      <c r="AX4" s="92"/>
    </row>
    <row r="5" spans="1:56" ht="21.75" customHeight="1">
      <c r="B5" s="93" t="s">
        <v>49</v>
      </c>
      <c r="C5" s="234" t="s">
        <v>50</v>
      </c>
      <c r="D5" s="234"/>
      <c r="E5" s="234"/>
      <c r="F5" s="235" t="s">
        <v>51</v>
      </c>
      <c r="G5" s="236"/>
      <c r="H5" s="236"/>
      <c r="I5" s="236"/>
      <c r="J5" s="236"/>
      <c r="K5" s="237"/>
      <c r="L5" s="246" t="s">
        <v>52</v>
      </c>
      <c r="M5" s="247"/>
      <c r="N5" s="247"/>
      <c r="O5" s="248"/>
      <c r="P5" s="235" t="s">
        <v>53</v>
      </c>
      <c r="Q5" s="236"/>
      <c r="R5" s="236"/>
      <c r="S5" s="236"/>
      <c r="T5" s="236"/>
      <c r="U5" s="237"/>
      <c r="AK5" s="92"/>
      <c r="AL5" s="92"/>
      <c r="AM5" s="92"/>
      <c r="AN5" s="92"/>
      <c r="AO5" s="92"/>
      <c r="AP5" s="92"/>
      <c r="AQ5" s="92"/>
      <c r="AR5" s="92"/>
      <c r="AS5" s="92"/>
      <c r="AT5" s="92"/>
      <c r="AU5" s="92"/>
      <c r="AV5" s="92"/>
      <c r="AW5" s="92"/>
      <c r="AX5" s="92"/>
    </row>
    <row r="6" spans="1:56" ht="21.75" customHeight="1">
      <c r="B6" s="94" t="s">
        <v>54</v>
      </c>
      <c r="C6" s="234" t="s">
        <v>55</v>
      </c>
      <c r="D6" s="234"/>
      <c r="E6" s="234"/>
      <c r="F6" s="235"/>
      <c r="G6" s="236"/>
      <c r="H6" s="236"/>
      <c r="I6" s="236"/>
      <c r="J6" s="236"/>
      <c r="K6" s="237"/>
      <c r="L6" s="238" t="s">
        <v>56</v>
      </c>
      <c r="M6" s="239"/>
      <c r="N6" s="239"/>
      <c r="O6" s="240"/>
      <c r="P6" s="235" t="s">
        <v>57</v>
      </c>
      <c r="Q6" s="236"/>
      <c r="R6" s="236"/>
      <c r="S6" s="236"/>
      <c r="T6" s="236"/>
      <c r="U6" s="237"/>
      <c r="AF6" s="95"/>
      <c r="AG6" s="95"/>
      <c r="AH6" s="95"/>
      <c r="AI6" s="95"/>
      <c r="AJ6" s="95"/>
      <c r="AK6" s="96"/>
      <c r="AL6" s="96"/>
      <c r="AM6" s="96"/>
      <c r="AN6" s="96"/>
      <c r="AO6" s="96"/>
      <c r="AP6" s="96"/>
      <c r="AQ6" s="96"/>
      <c r="AR6" s="96"/>
      <c r="AS6" s="92"/>
      <c r="AT6" s="92"/>
      <c r="AU6" s="92"/>
      <c r="AV6" s="92"/>
      <c r="AW6" s="92"/>
      <c r="AX6" s="92"/>
    </row>
    <row r="7" spans="1:56" ht="21.75" customHeight="1">
      <c r="B7" s="97" t="s">
        <v>58</v>
      </c>
      <c r="C7" s="234" t="s">
        <v>59</v>
      </c>
      <c r="D7" s="234"/>
      <c r="E7" s="234"/>
      <c r="F7" s="235"/>
      <c r="G7" s="236"/>
      <c r="H7" s="236"/>
      <c r="I7" s="236"/>
      <c r="J7" s="236"/>
      <c r="K7" s="237"/>
      <c r="L7" s="241" t="s">
        <v>60</v>
      </c>
      <c r="M7" s="242"/>
      <c r="N7" s="242"/>
      <c r="O7" s="243"/>
      <c r="P7" s="235"/>
      <c r="Q7" s="236"/>
      <c r="R7" s="236"/>
      <c r="S7" s="236"/>
      <c r="T7" s="236"/>
      <c r="U7" s="237"/>
      <c r="AK7" s="92"/>
      <c r="AL7" s="92"/>
      <c r="AM7" s="92"/>
      <c r="AN7" s="92"/>
      <c r="AO7" s="92"/>
      <c r="AP7" s="92"/>
      <c r="AQ7" s="92"/>
      <c r="AR7" s="92"/>
      <c r="AS7" s="92"/>
      <c r="AT7" s="92"/>
      <c r="AU7" s="92"/>
      <c r="AV7" s="92"/>
      <c r="AW7" s="92"/>
      <c r="AX7" s="92"/>
    </row>
    <row r="8" spans="1:56" ht="15" customHeight="1">
      <c r="A8" s="98"/>
      <c r="AK8" s="92"/>
      <c r="AL8" s="92"/>
      <c r="AM8" s="92"/>
      <c r="AN8" s="92"/>
      <c r="AO8" s="92"/>
      <c r="AP8" s="92"/>
      <c r="AQ8" s="92"/>
      <c r="AR8" s="92"/>
      <c r="AS8" s="92"/>
      <c r="AT8" s="92"/>
      <c r="AU8" s="92"/>
      <c r="AV8" s="92"/>
      <c r="AW8" s="92"/>
      <c r="AX8" s="92"/>
    </row>
    <row r="9" spans="1:56" ht="15" customHeight="1">
      <c r="A9" s="90" t="str">
        <f>TEXT(A12,"　ggg　e年　m月 d日")&amp;"～"&amp;TEXT(MAX(A12:A42),"ggg　e年　m月 d日")</f>
        <v xml:space="preserve"> 平成 27年 10月 1日～平成 27年 10月 31日</v>
      </c>
    </row>
    <row r="10" spans="1:56" ht="18.75" customHeight="1">
      <c r="A10" s="249" t="s">
        <v>61</v>
      </c>
      <c r="B10" s="99" t="s">
        <v>62</v>
      </c>
      <c r="C10" s="246" t="s">
        <v>63</v>
      </c>
      <c r="D10" s="247"/>
      <c r="E10" s="247"/>
      <c r="F10" s="247"/>
      <c r="G10" s="247"/>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8"/>
      <c r="AL10" s="246" t="s">
        <v>64</v>
      </c>
      <c r="AM10" s="248"/>
      <c r="AN10" s="251" t="s">
        <v>65</v>
      </c>
      <c r="AO10" s="247"/>
      <c r="AP10" s="247"/>
      <c r="AQ10" s="247"/>
      <c r="AR10" s="247"/>
      <c r="AS10" s="247"/>
      <c r="AT10" s="247"/>
      <c r="AU10" s="247"/>
      <c r="AV10" s="247"/>
      <c r="AW10" s="247"/>
      <c r="AX10" s="248"/>
    </row>
    <row r="11" spans="1:56" ht="18.75" customHeight="1">
      <c r="A11" s="250"/>
      <c r="B11" s="100" t="s">
        <v>61</v>
      </c>
      <c r="C11" s="101"/>
      <c r="D11" s="252">
        <v>8</v>
      </c>
      <c r="E11" s="253"/>
      <c r="F11" s="252">
        <v>9</v>
      </c>
      <c r="G11" s="253"/>
      <c r="H11" s="254">
        <v>10</v>
      </c>
      <c r="I11" s="254"/>
      <c r="J11" s="252">
        <v>11</v>
      </c>
      <c r="K11" s="253"/>
      <c r="L11" s="252">
        <v>12</v>
      </c>
      <c r="M11" s="254"/>
      <c r="N11" s="252">
        <v>13</v>
      </c>
      <c r="O11" s="253"/>
      <c r="P11" s="252">
        <v>14</v>
      </c>
      <c r="Q11" s="253"/>
      <c r="R11" s="252">
        <v>15</v>
      </c>
      <c r="S11" s="253"/>
      <c r="T11" s="252">
        <v>16</v>
      </c>
      <c r="U11" s="253"/>
      <c r="V11" s="252">
        <v>17</v>
      </c>
      <c r="W11" s="253"/>
      <c r="X11" s="252">
        <v>18</v>
      </c>
      <c r="Y11" s="253"/>
      <c r="Z11" s="252">
        <v>19</v>
      </c>
      <c r="AA11" s="253"/>
      <c r="AB11" s="238">
        <v>20</v>
      </c>
      <c r="AC11" s="239"/>
      <c r="AD11" s="238">
        <v>21</v>
      </c>
      <c r="AE11" s="240"/>
      <c r="AF11" s="238">
        <v>22</v>
      </c>
      <c r="AG11" s="239"/>
      <c r="AH11" s="238">
        <v>23</v>
      </c>
      <c r="AI11" s="240"/>
      <c r="AJ11" s="238">
        <v>24</v>
      </c>
      <c r="AK11" s="240"/>
      <c r="AL11" s="241" t="s">
        <v>66</v>
      </c>
      <c r="AM11" s="243"/>
      <c r="AN11" s="241"/>
      <c r="AO11" s="242"/>
      <c r="AP11" s="242"/>
      <c r="AQ11" s="242"/>
      <c r="AR11" s="242"/>
      <c r="AS11" s="242"/>
      <c r="AT11" s="242"/>
      <c r="AU11" s="242"/>
      <c r="AV11" s="242"/>
      <c r="AW11" s="242"/>
      <c r="AX11" s="243"/>
      <c r="AZ11" s="102" t="s">
        <v>67</v>
      </c>
      <c r="BA11" s="102" t="s">
        <v>68</v>
      </c>
      <c r="BB11" s="102" t="s">
        <v>69</v>
      </c>
      <c r="BD11" s="90" t="s">
        <v>70</v>
      </c>
    </row>
    <row r="12" spans="1:56" ht="28.5" customHeight="1">
      <c r="A12" s="103">
        <v>42278</v>
      </c>
      <c r="B12" s="104" t="str">
        <f>TEXT(A12,"aaa")</f>
        <v>木</v>
      </c>
      <c r="C12" s="105"/>
      <c r="D12" s="106"/>
      <c r="E12" s="107"/>
      <c r="F12" s="106"/>
      <c r="G12" s="107"/>
      <c r="H12" s="106"/>
      <c r="I12" s="107"/>
      <c r="J12" s="106"/>
      <c r="K12" s="107"/>
      <c r="L12" s="106"/>
      <c r="M12" s="107"/>
      <c r="N12" s="106"/>
      <c r="O12" s="107"/>
      <c r="P12" s="108"/>
      <c r="Q12" s="108"/>
      <c r="R12" s="106"/>
      <c r="S12" s="107"/>
      <c r="T12" s="109"/>
      <c r="U12" s="110"/>
      <c r="V12" s="111"/>
      <c r="W12" s="112"/>
      <c r="X12" s="111"/>
      <c r="Y12" s="112"/>
      <c r="Z12" s="111"/>
      <c r="AA12" s="112"/>
      <c r="AB12" s="111"/>
      <c r="AC12" s="112"/>
      <c r="AD12" s="105"/>
      <c r="AE12" s="105"/>
      <c r="AF12" s="111"/>
      <c r="AG12" s="112"/>
      <c r="AH12" s="111"/>
      <c r="AI12" s="112"/>
      <c r="AJ12" s="111"/>
      <c r="AK12" s="113"/>
      <c r="AL12" s="238" t="str">
        <f>IF(SUM(AZ12:BA12),SUM(AZ12:BA12),"")</f>
        <v/>
      </c>
      <c r="AM12" s="240"/>
      <c r="AN12" s="255" t="str">
        <f>IF(AZ12,"A："&amp;BD12&amp;" "&amp;AZ12&amp;"H"&amp;CHAR(10),"")&amp;IF(BA12,"B：自社業務　"&amp;BA12&amp;"H"&amp;CHAR(10),"")&amp;IF(BB12,"休：休暇　"&amp;BB12&amp;"H"&amp;CHAR(10),"")</f>
        <v/>
      </c>
      <c r="AO12" s="256"/>
      <c r="AP12" s="256"/>
      <c r="AQ12" s="256"/>
      <c r="AR12" s="256"/>
      <c r="AS12" s="256"/>
      <c r="AT12" s="256"/>
      <c r="AU12" s="256"/>
      <c r="AV12" s="256"/>
      <c r="AW12" s="256"/>
      <c r="AX12" s="257"/>
      <c r="AZ12" s="90">
        <f t="shared" ref="AZ12:BB42" si="0">COUNTIF($C12:$AK12,AZ$11)/2</f>
        <v>0</v>
      </c>
      <c r="BA12" s="90">
        <f t="shared" si="0"/>
        <v>0</v>
      </c>
      <c r="BB12" s="90">
        <f t="shared" si="0"/>
        <v>0</v>
      </c>
    </row>
    <row r="13" spans="1:56" ht="28.5" customHeight="1">
      <c r="A13" s="103">
        <f t="shared" ref="A13:A42" si="1">A12+1</f>
        <v>42279</v>
      </c>
      <c r="B13" s="104" t="str">
        <f t="shared" ref="B13:B42" si="2">TEXT(A13,"aaa")</f>
        <v>金</v>
      </c>
      <c r="C13" s="114"/>
      <c r="D13" s="106"/>
      <c r="E13" s="107"/>
      <c r="F13" s="106"/>
      <c r="G13" s="107"/>
      <c r="H13" s="106"/>
      <c r="I13" s="107"/>
      <c r="J13" s="106"/>
      <c r="K13" s="107"/>
      <c r="L13" s="106"/>
      <c r="M13" s="107"/>
      <c r="N13" s="106"/>
      <c r="O13" s="107"/>
      <c r="P13" s="108"/>
      <c r="Q13" s="108"/>
      <c r="R13" s="106"/>
      <c r="S13" s="107"/>
      <c r="T13" s="109"/>
      <c r="U13" s="110"/>
      <c r="V13" s="109"/>
      <c r="W13" s="110"/>
      <c r="X13" s="109"/>
      <c r="Y13" s="110"/>
      <c r="Z13" s="109"/>
      <c r="AA13" s="110"/>
      <c r="AB13" s="109"/>
      <c r="AC13" s="110"/>
      <c r="AD13" s="114"/>
      <c r="AE13" s="114"/>
      <c r="AF13" s="109"/>
      <c r="AG13" s="110"/>
      <c r="AH13" s="109"/>
      <c r="AI13" s="110"/>
      <c r="AJ13" s="109"/>
      <c r="AK13" s="114"/>
      <c r="AL13" s="238" t="str">
        <f>IF(SUM(AZ13:BA13),SUM(AZ13:BA13),"")</f>
        <v/>
      </c>
      <c r="AM13" s="240"/>
      <c r="AN13" s="255" t="str">
        <f t="shared" ref="AN13:AN42" si="3">IF(AZ13,"A："&amp;BD13&amp;" "&amp;AZ13&amp;"H"&amp;CHAR(10),"")&amp;IF(BA13,"B：自社業務　"&amp;BA13&amp;"H"&amp;CHAR(10),"")&amp;IF(BB13,"休：休暇　"&amp;BB13&amp;"H"&amp;CHAR(10),"")</f>
        <v/>
      </c>
      <c r="AO13" s="256"/>
      <c r="AP13" s="256"/>
      <c r="AQ13" s="256"/>
      <c r="AR13" s="256"/>
      <c r="AS13" s="256"/>
      <c r="AT13" s="256"/>
      <c r="AU13" s="256"/>
      <c r="AV13" s="256"/>
      <c r="AW13" s="256"/>
      <c r="AX13" s="257"/>
      <c r="AZ13" s="90">
        <f>COUNTIF($C13:$AK13,AZ$11)/2</f>
        <v>0</v>
      </c>
      <c r="BA13" s="90">
        <f t="shared" si="0"/>
        <v>0</v>
      </c>
      <c r="BB13" s="90">
        <f t="shared" si="0"/>
        <v>0</v>
      </c>
    </row>
    <row r="14" spans="1:56" ht="28.5" customHeight="1">
      <c r="A14" s="103">
        <f t="shared" si="1"/>
        <v>42280</v>
      </c>
      <c r="B14" s="104" t="str">
        <f t="shared" si="2"/>
        <v>土</v>
      </c>
      <c r="C14" s="114"/>
      <c r="D14" s="106"/>
      <c r="E14" s="107"/>
      <c r="F14" s="106"/>
      <c r="G14" s="107"/>
      <c r="H14" s="106"/>
      <c r="I14" s="107"/>
      <c r="J14" s="106"/>
      <c r="K14" s="107"/>
      <c r="L14" s="106"/>
      <c r="M14" s="107"/>
      <c r="N14" s="106"/>
      <c r="O14" s="107"/>
      <c r="P14" s="108"/>
      <c r="Q14" s="108"/>
      <c r="R14" s="106"/>
      <c r="S14" s="107"/>
      <c r="T14" s="109"/>
      <c r="U14" s="110"/>
      <c r="V14" s="109"/>
      <c r="W14" s="110"/>
      <c r="X14" s="109"/>
      <c r="Y14" s="110"/>
      <c r="Z14" s="109"/>
      <c r="AA14" s="110"/>
      <c r="AB14" s="109"/>
      <c r="AC14" s="110"/>
      <c r="AD14" s="114"/>
      <c r="AE14" s="114"/>
      <c r="AF14" s="109"/>
      <c r="AG14" s="110"/>
      <c r="AH14" s="109"/>
      <c r="AI14" s="110"/>
      <c r="AJ14" s="109"/>
      <c r="AK14" s="114"/>
      <c r="AL14" s="238" t="str">
        <f t="shared" ref="AL14:AL42" si="4">IF(SUM(AZ14:BA14),SUM(AZ14:BA14),"")</f>
        <v/>
      </c>
      <c r="AM14" s="240"/>
      <c r="AN14" s="255" t="str">
        <f t="shared" si="3"/>
        <v/>
      </c>
      <c r="AO14" s="256"/>
      <c r="AP14" s="256"/>
      <c r="AQ14" s="256"/>
      <c r="AR14" s="256"/>
      <c r="AS14" s="256"/>
      <c r="AT14" s="256"/>
      <c r="AU14" s="256"/>
      <c r="AV14" s="256"/>
      <c r="AW14" s="256"/>
      <c r="AX14" s="257"/>
      <c r="AZ14" s="90">
        <f t="shared" ref="AZ14:AZ42" si="5">COUNTIF($C14:$AK14,AZ$11)/2</f>
        <v>0</v>
      </c>
      <c r="BA14" s="90">
        <f t="shared" si="0"/>
        <v>0</v>
      </c>
      <c r="BB14" s="90">
        <f t="shared" si="0"/>
        <v>0</v>
      </c>
    </row>
    <row r="15" spans="1:56" ht="28.5" customHeight="1">
      <c r="A15" s="103">
        <f t="shared" si="1"/>
        <v>42281</v>
      </c>
      <c r="B15" s="104" t="str">
        <f t="shared" si="2"/>
        <v>日</v>
      </c>
      <c r="C15" s="108"/>
      <c r="D15" s="106"/>
      <c r="E15" s="107"/>
      <c r="F15" s="106"/>
      <c r="G15" s="107"/>
      <c r="H15" s="106"/>
      <c r="I15" s="107"/>
      <c r="J15" s="106"/>
      <c r="K15" s="107"/>
      <c r="L15" s="106"/>
      <c r="M15" s="107"/>
      <c r="N15" s="106"/>
      <c r="O15" s="107"/>
      <c r="P15" s="108"/>
      <c r="Q15" s="108"/>
      <c r="R15" s="106"/>
      <c r="S15" s="107"/>
      <c r="T15" s="109"/>
      <c r="U15" s="110"/>
      <c r="V15" s="106"/>
      <c r="W15" s="107"/>
      <c r="X15" s="106"/>
      <c r="Y15" s="107"/>
      <c r="Z15" s="106"/>
      <c r="AA15" s="107"/>
      <c r="AB15" s="106"/>
      <c r="AC15" s="107"/>
      <c r="AD15" s="108"/>
      <c r="AE15" s="108"/>
      <c r="AF15" s="106"/>
      <c r="AG15" s="107"/>
      <c r="AH15" s="106"/>
      <c r="AI15" s="107"/>
      <c r="AJ15" s="106"/>
      <c r="AK15" s="108"/>
      <c r="AL15" s="238" t="str">
        <f t="shared" si="4"/>
        <v/>
      </c>
      <c r="AM15" s="240"/>
      <c r="AN15" s="255" t="str">
        <f t="shared" si="3"/>
        <v/>
      </c>
      <c r="AO15" s="256"/>
      <c r="AP15" s="256"/>
      <c r="AQ15" s="256"/>
      <c r="AR15" s="256"/>
      <c r="AS15" s="256"/>
      <c r="AT15" s="256"/>
      <c r="AU15" s="256"/>
      <c r="AV15" s="256"/>
      <c r="AW15" s="256"/>
      <c r="AX15" s="257"/>
      <c r="AZ15" s="90">
        <f t="shared" si="5"/>
        <v>0</v>
      </c>
      <c r="BA15" s="90">
        <f t="shared" si="0"/>
        <v>0</v>
      </c>
      <c r="BB15" s="90">
        <f t="shared" si="0"/>
        <v>0</v>
      </c>
    </row>
    <row r="16" spans="1:56" ht="28.5" customHeight="1">
      <c r="A16" s="103">
        <f t="shared" si="1"/>
        <v>42282</v>
      </c>
      <c r="B16" s="104" t="str">
        <f t="shared" si="2"/>
        <v>月</v>
      </c>
      <c r="C16" s="108"/>
      <c r="D16" s="106"/>
      <c r="E16" s="107"/>
      <c r="F16" s="106"/>
      <c r="G16" s="107"/>
      <c r="H16" s="106"/>
      <c r="I16" s="107"/>
      <c r="J16" s="106"/>
      <c r="K16" s="107"/>
      <c r="L16" s="106"/>
      <c r="M16" s="107"/>
      <c r="N16" s="106"/>
      <c r="O16" s="107"/>
      <c r="P16" s="106"/>
      <c r="Q16" s="107"/>
      <c r="R16" s="106"/>
      <c r="S16" s="107"/>
      <c r="T16" s="106"/>
      <c r="U16" s="107"/>
      <c r="V16" s="106"/>
      <c r="W16" s="107"/>
      <c r="X16" s="109"/>
      <c r="Y16" s="110"/>
      <c r="Z16" s="106"/>
      <c r="AA16" s="107"/>
      <c r="AB16" s="106"/>
      <c r="AC16" s="107"/>
      <c r="AD16" s="108"/>
      <c r="AE16" s="108"/>
      <c r="AF16" s="106"/>
      <c r="AG16" s="107"/>
      <c r="AH16" s="106"/>
      <c r="AI16" s="107"/>
      <c r="AJ16" s="106"/>
      <c r="AK16" s="108"/>
      <c r="AL16" s="238" t="str">
        <f t="shared" si="4"/>
        <v/>
      </c>
      <c r="AM16" s="240"/>
      <c r="AN16" s="255" t="str">
        <f t="shared" si="3"/>
        <v/>
      </c>
      <c r="AO16" s="256"/>
      <c r="AP16" s="256"/>
      <c r="AQ16" s="256"/>
      <c r="AR16" s="256"/>
      <c r="AS16" s="256"/>
      <c r="AT16" s="256"/>
      <c r="AU16" s="256"/>
      <c r="AV16" s="256"/>
      <c r="AW16" s="256"/>
      <c r="AX16" s="257"/>
      <c r="AZ16" s="90">
        <f t="shared" si="5"/>
        <v>0</v>
      </c>
      <c r="BA16" s="90">
        <f t="shared" si="0"/>
        <v>0</v>
      </c>
      <c r="BB16" s="90">
        <f t="shared" si="0"/>
        <v>0</v>
      </c>
    </row>
    <row r="17" spans="1:56" ht="28.5" customHeight="1">
      <c r="A17" s="103">
        <f t="shared" si="1"/>
        <v>42283</v>
      </c>
      <c r="B17" s="104" t="str">
        <f t="shared" si="2"/>
        <v>火</v>
      </c>
      <c r="C17" s="108"/>
      <c r="D17" s="106"/>
      <c r="E17" s="140" t="s">
        <v>71</v>
      </c>
      <c r="F17" s="139" t="s">
        <v>71</v>
      </c>
      <c r="G17" s="140" t="s">
        <v>71</v>
      </c>
      <c r="H17" s="139" t="s">
        <v>71</v>
      </c>
      <c r="I17" s="140" t="s">
        <v>71</v>
      </c>
      <c r="J17" s="139" t="s">
        <v>71</v>
      </c>
      <c r="K17" s="140" t="s">
        <v>71</v>
      </c>
      <c r="L17" s="139"/>
      <c r="M17" s="140"/>
      <c r="N17" s="139" t="s">
        <v>71</v>
      </c>
      <c r="O17" s="140" t="s">
        <v>71</v>
      </c>
      <c r="P17" s="139" t="s">
        <v>71</v>
      </c>
      <c r="Q17" s="140" t="s">
        <v>71</v>
      </c>
      <c r="R17" s="139" t="s">
        <v>71</v>
      </c>
      <c r="S17" s="140" t="s">
        <v>71</v>
      </c>
      <c r="T17" s="139" t="s">
        <v>71</v>
      </c>
      <c r="U17" s="140" t="s">
        <v>71</v>
      </c>
      <c r="V17" s="139" t="s">
        <v>72</v>
      </c>
      <c r="W17" s="140" t="s">
        <v>72</v>
      </c>
      <c r="X17" s="141" t="s">
        <v>72</v>
      </c>
      <c r="Y17" s="142" t="s">
        <v>72</v>
      </c>
      <c r="Z17" s="139"/>
      <c r="AA17" s="140"/>
      <c r="AB17" s="139"/>
      <c r="AC17" s="140"/>
      <c r="AD17" s="108"/>
      <c r="AE17" s="108"/>
      <c r="AF17" s="106"/>
      <c r="AG17" s="107"/>
      <c r="AH17" s="106"/>
      <c r="AI17" s="107"/>
      <c r="AJ17" s="106"/>
      <c r="AK17" s="108"/>
      <c r="AL17" s="238">
        <f t="shared" si="4"/>
        <v>9.5</v>
      </c>
      <c r="AM17" s="240"/>
      <c r="AN17" s="255" t="str">
        <f t="shared" si="3"/>
        <v xml:space="preserve">A：出張準備 2H
B：自社業務　7.5H
</v>
      </c>
      <c r="AO17" s="256"/>
      <c r="AP17" s="256"/>
      <c r="AQ17" s="256"/>
      <c r="AR17" s="256"/>
      <c r="AS17" s="256"/>
      <c r="AT17" s="256"/>
      <c r="AU17" s="256"/>
      <c r="AV17" s="256"/>
      <c r="AW17" s="256"/>
      <c r="AX17" s="257"/>
      <c r="AZ17" s="90">
        <f t="shared" si="5"/>
        <v>2</v>
      </c>
      <c r="BA17" s="90">
        <f t="shared" si="0"/>
        <v>7.5</v>
      </c>
      <c r="BB17" s="90">
        <f t="shared" si="0"/>
        <v>0</v>
      </c>
      <c r="BD17" s="90" t="s">
        <v>73</v>
      </c>
    </row>
    <row r="18" spans="1:56" ht="28.5" customHeight="1">
      <c r="A18" s="103">
        <f t="shared" si="1"/>
        <v>42284</v>
      </c>
      <c r="B18" s="104" t="str">
        <f t="shared" si="2"/>
        <v>水</v>
      </c>
      <c r="C18" s="108"/>
      <c r="D18" s="106"/>
      <c r="E18" s="140" t="s">
        <v>74</v>
      </c>
      <c r="F18" s="139" t="s">
        <v>74</v>
      </c>
      <c r="G18" s="140" t="s">
        <v>74</v>
      </c>
      <c r="H18" s="139" t="s">
        <v>74</v>
      </c>
      <c r="I18" s="140" t="s">
        <v>74</v>
      </c>
      <c r="J18" s="139" t="s">
        <v>74</v>
      </c>
      <c r="K18" s="140" t="s">
        <v>74</v>
      </c>
      <c r="L18" s="139"/>
      <c r="M18" s="140"/>
      <c r="N18" s="139" t="s">
        <v>74</v>
      </c>
      <c r="O18" s="140" t="s">
        <v>74</v>
      </c>
      <c r="P18" s="143" t="s">
        <v>74</v>
      </c>
      <c r="Q18" s="143" t="s">
        <v>74</v>
      </c>
      <c r="R18" s="139" t="s">
        <v>74</v>
      </c>
      <c r="S18" s="140" t="s">
        <v>74</v>
      </c>
      <c r="T18" s="139" t="s">
        <v>74</v>
      </c>
      <c r="U18" s="140" t="s">
        <v>74</v>
      </c>
      <c r="V18" s="139" t="s">
        <v>74</v>
      </c>
      <c r="W18" s="140" t="s">
        <v>74</v>
      </c>
      <c r="X18" s="139" t="s">
        <v>74</v>
      </c>
      <c r="Y18" s="140" t="s">
        <v>74</v>
      </c>
      <c r="Z18" s="139" t="s">
        <v>74</v>
      </c>
      <c r="AA18" s="140" t="s">
        <v>74</v>
      </c>
      <c r="AB18" s="139" t="s">
        <v>74</v>
      </c>
      <c r="AC18" s="140" t="s">
        <v>74</v>
      </c>
      <c r="AD18" s="108"/>
      <c r="AE18" s="108"/>
      <c r="AF18" s="106"/>
      <c r="AG18" s="107"/>
      <c r="AH18" s="106"/>
      <c r="AI18" s="107"/>
      <c r="AJ18" s="106"/>
      <c r="AK18" s="108"/>
      <c r="AL18" s="238">
        <f t="shared" si="4"/>
        <v>11.5</v>
      </c>
      <c r="AM18" s="240"/>
      <c r="AN18" s="255" t="str">
        <f t="shared" si="3"/>
        <v xml:space="preserve">A：出張 11.5H
</v>
      </c>
      <c r="AO18" s="256"/>
      <c r="AP18" s="256"/>
      <c r="AQ18" s="256"/>
      <c r="AR18" s="256"/>
      <c r="AS18" s="256"/>
      <c r="AT18" s="256"/>
      <c r="AU18" s="256"/>
      <c r="AV18" s="256"/>
      <c r="AW18" s="256"/>
      <c r="AX18" s="257"/>
      <c r="AZ18" s="90">
        <f t="shared" si="5"/>
        <v>11.5</v>
      </c>
      <c r="BA18" s="90">
        <f t="shared" si="0"/>
        <v>0</v>
      </c>
      <c r="BB18" s="90">
        <f t="shared" si="0"/>
        <v>0</v>
      </c>
      <c r="BD18" s="90" t="s">
        <v>75</v>
      </c>
    </row>
    <row r="19" spans="1:56" ht="28.5" customHeight="1">
      <c r="A19" s="103">
        <f t="shared" si="1"/>
        <v>42285</v>
      </c>
      <c r="B19" s="104" t="str">
        <f t="shared" si="2"/>
        <v>木</v>
      </c>
      <c r="C19" s="108"/>
      <c r="D19" s="106"/>
      <c r="E19" s="107"/>
      <c r="F19" s="106"/>
      <c r="G19" s="107"/>
      <c r="H19" s="106"/>
      <c r="I19" s="107"/>
      <c r="J19" s="106"/>
      <c r="K19" s="107"/>
      <c r="L19" s="106"/>
      <c r="M19" s="107"/>
      <c r="N19" s="106"/>
      <c r="O19" s="107"/>
      <c r="P19" s="106"/>
      <c r="Q19" s="107"/>
      <c r="R19" s="106"/>
      <c r="S19" s="107"/>
      <c r="T19" s="106"/>
      <c r="U19" s="107"/>
      <c r="V19" s="109"/>
      <c r="W19" s="110"/>
      <c r="X19" s="106"/>
      <c r="Y19" s="107"/>
      <c r="Z19" s="106"/>
      <c r="AA19" s="107"/>
      <c r="AB19" s="106"/>
      <c r="AC19" s="107"/>
      <c r="AD19" s="109"/>
      <c r="AE19" s="110"/>
      <c r="AF19" s="106"/>
      <c r="AG19" s="107"/>
      <c r="AH19" s="106"/>
      <c r="AI19" s="107"/>
      <c r="AJ19" s="106"/>
      <c r="AK19" s="108"/>
      <c r="AL19" s="238" t="str">
        <f t="shared" si="4"/>
        <v/>
      </c>
      <c r="AM19" s="240"/>
      <c r="AN19" s="255" t="str">
        <f t="shared" si="3"/>
        <v/>
      </c>
      <c r="AO19" s="256"/>
      <c r="AP19" s="256"/>
      <c r="AQ19" s="256"/>
      <c r="AR19" s="256"/>
      <c r="AS19" s="256"/>
      <c r="AT19" s="256"/>
      <c r="AU19" s="256"/>
      <c r="AV19" s="256"/>
      <c r="AW19" s="256"/>
      <c r="AX19" s="257"/>
      <c r="AZ19" s="90">
        <f t="shared" si="5"/>
        <v>0</v>
      </c>
      <c r="BA19" s="90">
        <f t="shared" si="0"/>
        <v>0</v>
      </c>
      <c r="BB19" s="90">
        <f t="shared" si="0"/>
        <v>0</v>
      </c>
    </row>
    <row r="20" spans="1:56" ht="28.5" customHeight="1">
      <c r="A20" s="103">
        <f t="shared" si="1"/>
        <v>42286</v>
      </c>
      <c r="B20" s="104" t="str">
        <f t="shared" si="2"/>
        <v>金</v>
      </c>
      <c r="C20" s="108"/>
      <c r="D20" s="106"/>
      <c r="E20" s="107"/>
      <c r="F20" s="106"/>
      <c r="G20" s="107"/>
      <c r="H20" s="106"/>
      <c r="I20" s="107"/>
      <c r="J20" s="106"/>
      <c r="K20" s="107"/>
      <c r="L20" s="106"/>
      <c r="M20" s="107"/>
      <c r="N20" s="106"/>
      <c r="O20" s="107"/>
      <c r="P20" s="108"/>
      <c r="Q20" s="108"/>
      <c r="R20" s="106"/>
      <c r="S20" s="107"/>
      <c r="T20" s="109"/>
      <c r="U20" s="110"/>
      <c r="V20" s="109"/>
      <c r="W20" s="110"/>
      <c r="X20" s="106"/>
      <c r="Y20" s="107"/>
      <c r="Z20" s="106"/>
      <c r="AA20" s="107"/>
      <c r="AB20" s="106"/>
      <c r="AC20" s="107"/>
      <c r="AD20" s="108"/>
      <c r="AE20" s="108"/>
      <c r="AF20" s="106"/>
      <c r="AG20" s="107"/>
      <c r="AH20" s="106"/>
      <c r="AI20" s="107"/>
      <c r="AJ20" s="106"/>
      <c r="AK20" s="108"/>
      <c r="AL20" s="238" t="str">
        <f t="shared" si="4"/>
        <v/>
      </c>
      <c r="AM20" s="240"/>
      <c r="AN20" s="255" t="str">
        <f t="shared" si="3"/>
        <v/>
      </c>
      <c r="AO20" s="256"/>
      <c r="AP20" s="256"/>
      <c r="AQ20" s="256"/>
      <c r="AR20" s="256"/>
      <c r="AS20" s="256"/>
      <c r="AT20" s="256"/>
      <c r="AU20" s="256"/>
      <c r="AV20" s="256"/>
      <c r="AW20" s="256"/>
      <c r="AX20" s="257"/>
      <c r="AZ20" s="90">
        <f t="shared" si="5"/>
        <v>0</v>
      </c>
      <c r="BA20" s="90">
        <f t="shared" si="0"/>
        <v>0</v>
      </c>
      <c r="BB20" s="90">
        <f t="shared" si="0"/>
        <v>0</v>
      </c>
    </row>
    <row r="21" spans="1:56" ht="28.5" customHeight="1">
      <c r="A21" s="103">
        <f t="shared" si="1"/>
        <v>42287</v>
      </c>
      <c r="B21" s="104" t="str">
        <f t="shared" si="2"/>
        <v>土</v>
      </c>
      <c r="C21" s="108"/>
      <c r="D21" s="106"/>
      <c r="E21" s="107"/>
      <c r="F21" s="106"/>
      <c r="G21" s="107"/>
      <c r="H21" s="106"/>
      <c r="I21" s="107"/>
      <c r="J21" s="106"/>
      <c r="K21" s="107"/>
      <c r="L21" s="106"/>
      <c r="M21" s="107"/>
      <c r="N21" s="106"/>
      <c r="O21" s="107"/>
      <c r="P21" s="108"/>
      <c r="Q21" s="108"/>
      <c r="R21" s="106"/>
      <c r="S21" s="107"/>
      <c r="T21" s="109"/>
      <c r="U21" s="110"/>
      <c r="V21" s="109"/>
      <c r="W21" s="110"/>
      <c r="X21" s="106"/>
      <c r="Y21" s="107"/>
      <c r="Z21" s="106"/>
      <c r="AA21" s="107"/>
      <c r="AB21" s="106"/>
      <c r="AC21" s="107"/>
      <c r="AD21" s="108"/>
      <c r="AE21" s="108"/>
      <c r="AF21" s="106"/>
      <c r="AG21" s="107"/>
      <c r="AH21" s="106"/>
      <c r="AI21" s="107"/>
      <c r="AJ21" s="106"/>
      <c r="AK21" s="108"/>
      <c r="AL21" s="238" t="str">
        <f t="shared" si="4"/>
        <v/>
      </c>
      <c r="AM21" s="240"/>
      <c r="AN21" s="255" t="str">
        <f t="shared" si="3"/>
        <v/>
      </c>
      <c r="AO21" s="256"/>
      <c r="AP21" s="256"/>
      <c r="AQ21" s="256"/>
      <c r="AR21" s="256"/>
      <c r="AS21" s="256"/>
      <c r="AT21" s="256"/>
      <c r="AU21" s="256"/>
      <c r="AV21" s="256"/>
      <c r="AW21" s="256"/>
      <c r="AX21" s="257"/>
      <c r="AZ21" s="90">
        <f t="shared" si="5"/>
        <v>0</v>
      </c>
      <c r="BA21" s="90">
        <f t="shared" si="0"/>
        <v>0</v>
      </c>
      <c r="BB21" s="90">
        <f t="shared" si="0"/>
        <v>0</v>
      </c>
    </row>
    <row r="22" spans="1:56" ht="28.5" customHeight="1">
      <c r="A22" s="103">
        <f t="shared" si="1"/>
        <v>42288</v>
      </c>
      <c r="B22" s="104" t="str">
        <f t="shared" si="2"/>
        <v>日</v>
      </c>
      <c r="C22" s="108"/>
      <c r="D22" s="106"/>
      <c r="E22" s="107"/>
      <c r="F22" s="106"/>
      <c r="G22" s="107"/>
      <c r="H22" s="106"/>
      <c r="I22" s="107"/>
      <c r="J22" s="106"/>
      <c r="K22" s="107"/>
      <c r="L22" s="106"/>
      <c r="M22" s="107"/>
      <c r="N22" s="106"/>
      <c r="O22" s="107"/>
      <c r="P22" s="108"/>
      <c r="Q22" s="108"/>
      <c r="R22" s="106"/>
      <c r="S22" s="107"/>
      <c r="T22" s="109"/>
      <c r="U22" s="110"/>
      <c r="V22" s="109"/>
      <c r="W22" s="110"/>
      <c r="X22" s="106"/>
      <c r="Y22" s="107"/>
      <c r="Z22" s="106"/>
      <c r="AA22" s="107"/>
      <c r="AB22" s="106"/>
      <c r="AC22" s="107"/>
      <c r="AD22" s="108"/>
      <c r="AE22" s="108"/>
      <c r="AF22" s="106"/>
      <c r="AG22" s="107"/>
      <c r="AH22" s="106"/>
      <c r="AI22" s="107"/>
      <c r="AJ22" s="106"/>
      <c r="AK22" s="108"/>
      <c r="AL22" s="238" t="str">
        <f t="shared" si="4"/>
        <v/>
      </c>
      <c r="AM22" s="240"/>
      <c r="AN22" s="255" t="str">
        <f t="shared" si="3"/>
        <v/>
      </c>
      <c r="AO22" s="256"/>
      <c r="AP22" s="256"/>
      <c r="AQ22" s="256"/>
      <c r="AR22" s="256"/>
      <c r="AS22" s="256"/>
      <c r="AT22" s="256"/>
      <c r="AU22" s="256"/>
      <c r="AV22" s="256"/>
      <c r="AW22" s="256"/>
      <c r="AX22" s="257"/>
      <c r="AZ22" s="90">
        <f t="shared" si="5"/>
        <v>0</v>
      </c>
      <c r="BA22" s="90">
        <f t="shared" si="0"/>
        <v>0</v>
      </c>
      <c r="BB22" s="90">
        <f t="shared" si="0"/>
        <v>0</v>
      </c>
    </row>
    <row r="23" spans="1:56" ht="28.5" customHeight="1">
      <c r="A23" s="103">
        <f t="shared" si="1"/>
        <v>42289</v>
      </c>
      <c r="B23" s="104" t="str">
        <f t="shared" si="2"/>
        <v>月</v>
      </c>
      <c r="C23" s="108"/>
      <c r="D23" s="106"/>
      <c r="E23" s="107"/>
      <c r="F23" s="106"/>
      <c r="G23" s="107"/>
      <c r="H23" s="106"/>
      <c r="I23" s="107"/>
      <c r="J23" s="106"/>
      <c r="K23" s="107"/>
      <c r="L23" s="106"/>
      <c r="M23" s="107"/>
      <c r="N23" s="106"/>
      <c r="O23" s="107"/>
      <c r="P23" s="108"/>
      <c r="Q23" s="108"/>
      <c r="R23" s="106"/>
      <c r="S23" s="107"/>
      <c r="T23" s="109"/>
      <c r="U23" s="110"/>
      <c r="V23" s="109"/>
      <c r="W23" s="110"/>
      <c r="X23" s="111"/>
      <c r="Y23" s="112"/>
      <c r="Z23" s="111"/>
      <c r="AA23" s="112"/>
      <c r="AB23" s="111"/>
      <c r="AC23" s="112"/>
      <c r="AD23" s="105"/>
      <c r="AE23" s="105"/>
      <c r="AF23" s="111"/>
      <c r="AG23" s="112"/>
      <c r="AH23" s="111"/>
      <c r="AI23" s="112"/>
      <c r="AJ23" s="111"/>
      <c r="AK23" s="113"/>
      <c r="AL23" s="238" t="str">
        <f t="shared" si="4"/>
        <v/>
      </c>
      <c r="AM23" s="240"/>
      <c r="AN23" s="255" t="str">
        <f t="shared" si="3"/>
        <v/>
      </c>
      <c r="AO23" s="256"/>
      <c r="AP23" s="256"/>
      <c r="AQ23" s="256"/>
      <c r="AR23" s="256"/>
      <c r="AS23" s="256"/>
      <c r="AT23" s="256"/>
      <c r="AU23" s="256"/>
      <c r="AV23" s="256"/>
      <c r="AW23" s="256"/>
      <c r="AX23" s="257"/>
      <c r="AZ23" s="90">
        <f t="shared" si="5"/>
        <v>0</v>
      </c>
      <c r="BA23" s="90">
        <f t="shared" si="0"/>
        <v>0</v>
      </c>
      <c r="BB23" s="90">
        <f t="shared" si="0"/>
        <v>0</v>
      </c>
    </row>
    <row r="24" spans="1:56" ht="28.5" customHeight="1">
      <c r="A24" s="103">
        <f t="shared" si="1"/>
        <v>42290</v>
      </c>
      <c r="B24" s="104" t="str">
        <f t="shared" si="2"/>
        <v>火</v>
      </c>
      <c r="C24" s="108"/>
      <c r="D24" s="106"/>
      <c r="E24" s="107"/>
      <c r="F24" s="106"/>
      <c r="G24" s="107"/>
      <c r="H24" s="106"/>
      <c r="I24" s="107"/>
      <c r="J24" s="106"/>
      <c r="K24" s="107"/>
      <c r="L24" s="106"/>
      <c r="M24" s="107"/>
      <c r="N24" s="106"/>
      <c r="O24" s="107"/>
      <c r="P24" s="108"/>
      <c r="Q24" s="108"/>
      <c r="R24" s="106"/>
      <c r="S24" s="107"/>
      <c r="T24" s="109"/>
      <c r="U24" s="110"/>
      <c r="V24" s="109"/>
      <c r="W24" s="110"/>
      <c r="X24" s="109"/>
      <c r="Y24" s="110"/>
      <c r="Z24" s="109"/>
      <c r="AA24" s="110"/>
      <c r="AB24" s="109"/>
      <c r="AC24" s="110"/>
      <c r="AD24" s="114"/>
      <c r="AE24" s="114"/>
      <c r="AF24" s="109"/>
      <c r="AG24" s="110"/>
      <c r="AH24" s="109"/>
      <c r="AI24" s="110"/>
      <c r="AJ24" s="109"/>
      <c r="AK24" s="114"/>
      <c r="AL24" s="238" t="str">
        <f t="shared" si="4"/>
        <v/>
      </c>
      <c r="AM24" s="240"/>
      <c r="AN24" s="255" t="str">
        <f t="shared" si="3"/>
        <v/>
      </c>
      <c r="AO24" s="256"/>
      <c r="AP24" s="256"/>
      <c r="AQ24" s="256"/>
      <c r="AR24" s="256"/>
      <c r="AS24" s="256"/>
      <c r="AT24" s="256"/>
      <c r="AU24" s="256"/>
      <c r="AV24" s="256"/>
      <c r="AW24" s="256"/>
      <c r="AX24" s="257"/>
      <c r="AZ24" s="90">
        <f t="shared" si="5"/>
        <v>0</v>
      </c>
      <c r="BA24" s="90">
        <f t="shared" si="0"/>
        <v>0</v>
      </c>
      <c r="BB24" s="90">
        <f t="shared" si="0"/>
        <v>0</v>
      </c>
    </row>
    <row r="25" spans="1:56" ht="28.5" customHeight="1">
      <c r="A25" s="103">
        <f t="shared" si="1"/>
        <v>42291</v>
      </c>
      <c r="B25" s="104" t="str">
        <f t="shared" si="2"/>
        <v>水</v>
      </c>
      <c r="C25" s="108"/>
      <c r="D25" s="106"/>
      <c r="E25" s="107"/>
      <c r="F25" s="106"/>
      <c r="G25" s="107"/>
      <c r="H25" s="106"/>
      <c r="I25" s="107"/>
      <c r="J25" s="106"/>
      <c r="K25" s="107"/>
      <c r="L25" s="106"/>
      <c r="M25" s="107"/>
      <c r="N25" s="106"/>
      <c r="O25" s="107"/>
      <c r="P25" s="108"/>
      <c r="Q25" s="108"/>
      <c r="R25" s="106"/>
      <c r="S25" s="107"/>
      <c r="T25" s="109"/>
      <c r="U25" s="110"/>
      <c r="V25" s="109"/>
      <c r="W25" s="110"/>
      <c r="X25" s="109"/>
      <c r="Y25" s="110"/>
      <c r="Z25" s="109"/>
      <c r="AA25" s="110"/>
      <c r="AB25" s="109"/>
      <c r="AC25" s="110"/>
      <c r="AD25" s="114"/>
      <c r="AE25" s="114"/>
      <c r="AF25" s="109"/>
      <c r="AG25" s="110"/>
      <c r="AH25" s="109"/>
      <c r="AI25" s="110"/>
      <c r="AJ25" s="109"/>
      <c r="AK25" s="114"/>
      <c r="AL25" s="238" t="str">
        <f t="shared" si="4"/>
        <v/>
      </c>
      <c r="AM25" s="240"/>
      <c r="AN25" s="255" t="str">
        <f t="shared" si="3"/>
        <v/>
      </c>
      <c r="AO25" s="256"/>
      <c r="AP25" s="256"/>
      <c r="AQ25" s="256"/>
      <c r="AR25" s="256"/>
      <c r="AS25" s="256"/>
      <c r="AT25" s="256"/>
      <c r="AU25" s="256"/>
      <c r="AV25" s="256"/>
      <c r="AW25" s="256"/>
      <c r="AX25" s="257"/>
      <c r="AZ25" s="90">
        <f t="shared" si="5"/>
        <v>0</v>
      </c>
      <c r="BA25" s="90">
        <f t="shared" si="0"/>
        <v>0</v>
      </c>
      <c r="BB25" s="90">
        <f t="shared" si="0"/>
        <v>0</v>
      </c>
    </row>
    <row r="26" spans="1:56" ht="28.5" customHeight="1">
      <c r="A26" s="103">
        <f t="shared" si="1"/>
        <v>42292</v>
      </c>
      <c r="B26" s="104" t="str">
        <f t="shared" si="2"/>
        <v>木</v>
      </c>
      <c r="C26" s="108"/>
      <c r="D26" s="106"/>
      <c r="E26" s="107"/>
      <c r="F26" s="106"/>
      <c r="G26" s="107"/>
      <c r="H26" s="106"/>
      <c r="I26" s="107"/>
      <c r="J26" s="106"/>
      <c r="K26" s="107"/>
      <c r="L26" s="106"/>
      <c r="M26" s="107"/>
      <c r="N26" s="106"/>
      <c r="O26" s="107"/>
      <c r="P26" s="108"/>
      <c r="Q26" s="108"/>
      <c r="R26" s="106"/>
      <c r="S26" s="107"/>
      <c r="T26" s="109"/>
      <c r="U26" s="110"/>
      <c r="V26" s="106"/>
      <c r="W26" s="107"/>
      <c r="X26" s="106"/>
      <c r="Y26" s="107"/>
      <c r="Z26" s="106"/>
      <c r="AA26" s="107"/>
      <c r="AB26" s="106"/>
      <c r="AC26" s="107"/>
      <c r="AD26" s="108"/>
      <c r="AE26" s="108"/>
      <c r="AF26" s="106"/>
      <c r="AG26" s="107"/>
      <c r="AH26" s="106"/>
      <c r="AI26" s="107"/>
      <c r="AJ26" s="106"/>
      <c r="AK26" s="108"/>
      <c r="AL26" s="238" t="str">
        <f t="shared" si="4"/>
        <v/>
      </c>
      <c r="AM26" s="240"/>
      <c r="AN26" s="255" t="str">
        <f t="shared" si="3"/>
        <v/>
      </c>
      <c r="AO26" s="256"/>
      <c r="AP26" s="256"/>
      <c r="AQ26" s="256"/>
      <c r="AR26" s="256"/>
      <c r="AS26" s="256"/>
      <c r="AT26" s="256"/>
      <c r="AU26" s="256"/>
      <c r="AV26" s="256"/>
      <c r="AW26" s="256"/>
      <c r="AX26" s="257"/>
      <c r="AZ26" s="90">
        <f t="shared" si="5"/>
        <v>0</v>
      </c>
      <c r="BA26" s="90">
        <f t="shared" si="0"/>
        <v>0</v>
      </c>
      <c r="BB26" s="90">
        <f t="shared" si="0"/>
        <v>0</v>
      </c>
    </row>
    <row r="27" spans="1:56" ht="28.5" customHeight="1">
      <c r="A27" s="103">
        <f t="shared" si="1"/>
        <v>42293</v>
      </c>
      <c r="B27" s="104" t="str">
        <f t="shared" si="2"/>
        <v>金</v>
      </c>
      <c r="C27" s="108"/>
      <c r="D27" s="106"/>
      <c r="E27" s="107"/>
      <c r="F27" s="106"/>
      <c r="G27" s="107"/>
      <c r="H27" s="106"/>
      <c r="I27" s="107"/>
      <c r="J27" s="106"/>
      <c r="K27" s="107"/>
      <c r="L27" s="106"/>
      <c r="M27" s="107"/>
      <c r="N27" s="106"/>
      <c r="O27" s="107"/>
      <c r="P27" s="108"/>
      <c r="Q27" s="108"/>
      <c r="R27" s="106"/>
      <c r="S27" s="107"/>
      <c r="T27" s="106"/>
      <c r="U27" s="107"/>
      <c r="V27" s="106"/>
      <c r="W27" s="107"/>
      <c r="X27" s="106"/>
      <c r="Y27" s="107"/>
      <c r="Z27" s="106"/>
      <c r="AA27" s="107"/>
      <c r="AB27" s="106"/>
      <c r="AC27" s="107"/>
      <c r="AD27" s="108"/>
      <c r="AE27" s="108"/>
      <c r="AF27" s="106"/>
      <c r="AG27" s="107"/>
      <c r="AH27" s="106"/>
      <c r="AI27" s="107"/>
      <c r="AJ27" s="106"/>
      <c r="AK27" s="108"/>
      <c r="AL27" s="238" t="str">
        <f t="shared" si="4"/>
        <v/>
      </c>
      <c r="AM27" s="240"/>
      <c r="AN27" s="255" t="str">
        <f t="shared" si="3"/>
        <v/>
      </c>
      <c r="AO27" s="256"/>
      <c r="AP27" s="256"/>
      <c r="AQ27" s="256"/>
      <c r="AR27" s="256"/>
      <c r="AS27" s="256"/>
      <c r="AT27" s="256"/>
      <c r="AU27" s="256"/>
      <c r="AV27" s="256"/>
      <c r="AW27" s="256"/>
      <c r="AX27" s="257"/>
      <c r="AZ27" s="90">
        <f t="shared" si="5"/>
        <v>0</v>
      </c>
      <c r="BA27" s="90">
        <f t="shared" si="0"/>
        <v>0</v>
      </c>
      <c r="BB27" s="90">
        <f t="shared" si="0"/>
        <v>0</v>
      </c>
    </row>
    <row r="28" spans="1:56" ht="28.5" customHeight="1">
      <c r="A28" s="103">
        <f t="shared" si="1"/>
        <v>42294</v>
      </c>
      <c r="B28" s="104" t="str">
        <f t="shared" si="2"/>
        <v>土</v>
      </c>
      <c r="C28" s="108"/>
      <c r="D28" s="106"/>
      <c r="E28" s="107"/>
      <c r="F28" s="106"/>
      <c r="G28" s="107"/>
      <c r="H28" s="106"/>
      <c r="I28" s="107"/>
      <c r="J28" s="106"/>
      <c r="K28" s="107"/>
      <c r="L28" s="106"/>
      <c r="M28" s="107"/>
      <c r="N28" s="106"/>
      <c r="O28" s="107"/>
      <c r="P28" s="106"/>
      <c r="Q28" s="107"/>
      <c r="R28" s="106"/>
      <c r="S28" s="107"/>
      <c r="T28" s="106"/>
      <c r="U28" s="107"/>
      <c r="V28" s="106"/>
      <c r="W28" s="107"/>
      <c r="X28" s="106"/>
      <c r="Y28" s="107"/>
      <c r="Z28" s="106"/>
      <c r="AA28" s="107"/>
      <c r="AB28" s="106"/>
      <c r="AC28" s="107"/>
      <c r="AD28" s="108"/>
      <c r="AE28" s="108"/>
      <c r="AF28" s="106"/>
      <c r="AG28" s="107"/>
      <c r="AH28" s="106"/>
      <c r="AI28" s="107"/>
      <c r="AJ28" s="106"/>
      <c r="AK28" s="108"/>
      <c r="AL28" s="238" t="str">
        <f t="shared" si="4"/>
        <v/>
      </c>
      <c r="AM28" s="240"/>
      <c r="AN28" s="255" t="str">
        <f t="shared" si="3"/>
        <v/>
      </c>
      <c r="AO28" s="256"/>
      <c r="AP28" s="256"/>
      <c r="AQ28" s="256"/>
      <c r="AR28" s="256"/>
      <c r="AS28" s="256"/>
      <c r="AT28" s="256"/>
      <c r="AU28" s="256"/>
      <c r="AV28" s="256"/>
      <c r="AW28" s="256"/>
      <c r="AX28" s="257"/>
      <c r="AZ28" s="90">
        <f t="shared" si="5"/>
        <v>0</v>
      </c>
      <c r="BA28" s="90">
        <f t="shared" si="0"/>
        <v>0</v>
      </c>
      <c r="BB28" s="90">
        <f t="shared" si="0"/>
        <v>0</v>
      </c>
    </row>
    <row r="29" spans="1:56" ht="28.5" customHeight="1">
      <c r="A29" s="103">
        <f t="shared" si="1"/>
        <v>42295</v>
      </c>
      <c r="B29" s="104" t="str">
        <f t="shared" si="2"/>
        <v>日</v>
      </c>
      <c r="C29" s="108"/>
      <c r="D29" s="106"/>
      <c r="E29" s="107"/>
      <c r="F29" s="106"/>
      <c r="G29" s="107"/>
      <c r="H29" s="106"/>
      <c r="I29" s="107"/>
      <c r="J29" s="106"/>
      <c r="K29" s="107"/>
      <c r="L29" s="106"/>
      <c r="M29" s="107"/>
      <c r="N29" s="106"/>
      <c r="O29" s="107"/>
      <c r="P29" s="108"/>
      <c r="Q29" s="108"/>
      <c r="R29" s="106"/>
      <c r="S29" s="107"/>
      <c r="T29" s="109"/>
      <c r="U29" s="110"/>
      <c r="V29" s="109"/>
      <c r="W29" s="110"/>
      <c r="X29" s="109"/>
      <c r="Y29" s="110"/>
      <c r="Z29" s="109"/>
      <c r="AA29" s="110"/>
      <c r="AB29" s="109"/>
      <c r="AC29" s="110"/>
      <c r="AD29" s="108"/>
      <c r="AE29" s="108"/>
      <c r="AF29" s="106"/>
      <c r="AG29" s="107"/>
      <c r="AH29" s="106"/>
      <c r="AI29" s="107"/>
      <c r="AJ29" s="106"/>
      <c r="AK29" s="108"/>
      <c r="AL29" s="238" t="str">
        <f t="shared" si="4"/>
        <v/>
      </c>
      <c r="AM29" s="240"/>
      <c r="AN29" s="255" t="str">
        <f t="shared" si="3"/>
        <v/>
      </c>
      <c r="AO29" s="256"/>
      <c r="AP29" s="256"/>
      <c r="AQ29" s="256"/>
      <c r="AR29" s="256"/>
      <c r="AS29" s="256"/>
      <c r="AT29" s="256"/>
      <c r="AU29" s="256"/>
      <c r="AV29" s="256"/>
      <c r="AW29" s="256"/>
      <c r="AX29" s="257"/>
      <c r="AZ29" s="90">
        <f t="shared" si="5"/>
        <v>0</v>
      </c>
      <c r="BA29" s="90">
        <f t="shared" si="0"/>
        <v>0</v>
      </c>
      <c r="BB29" s="90">
        <f t="shared" si="0"/>
        <v>0</v>
      </c>
    </row>
    <row r="30" spans="1:56" ht="28.5" customHeight="1">
      <c r="A30" s="103">
        <f t="shared" si="1"/>
        <v>42296</v>
      </c>
      <c r="B30" s="104" t="str">
        <f t="shared" si="2"/>
        <v>月</v>
      </c>
      <c r="C30" s="108"/>
      <c r="D30" s="106"/>
      <c r="E30" s="107"/>
      <c r="F30" s="106"/>
      <c r="G30" s="107"/>
      <c r="H30" s="106"/>
      <c r="I30" s="107"/>
      <c r="J30" s="106"/>
      <c r="K30" s="107"/>
      <c r="L30" s="106"/>
      <c r="M30" s="107"/>
      <c r="N30" s="106"/>
      <c r="O30" s="107"/>
      <c r="P30" s="106"/>
      <c r="Q30" s="107"/>
      <c r="R30" s="106"/>
      <c r="S30" s="107"/>
      <c r="T30" s="106"/>
      <c r="U30" s="107"/>
      <c r="V30" s="106"/>
      <c r="W30" s="107"/>
      <c r="X30" s="106"/>
      <c r="Y30" s="107"/>
      <c r="Z30" s="106"/>
      <c r="AA30" s="107"/>
      <c r="AB30" s="106"/>
      <c r="AC30" s="107"/>
      <c r="AD30" s="109"/>
      <c r="AE30" s="110"/>
      <c r="AF30" s="106"/>
      <c r="AG30" s="107"/>
      <c r="AH30" s="106"/>
      <c r="AI30" s="107"/>
      <c r="AJ30" s="106"/>
      <c r="AK30" s="108"/>
      <c r="AL30" s="238" t="str">
        <f t="shared" si="4"/>
        <v/>
      </c>
      <c r="AM30" s="240"/>
      <c r="AN30" s="255" t="str">
        <f t="shared" si="3"/>
        <v/>
      </c>
      <c r="AO30" s="256"/>
      <c r="AP30" s="256"/>
      <c r="AQ30" s="256"/>
      <c r="AR30" s="256"/>
      <c r="AS30" s="256"/>
      <c r="AT30" s="256"/>
      <c r="AU30" s="256"/>
      <c r="AV30" s="256"/>
      <c r="AW30" s="256"/>
      <c r="AX30" s="257"/>
      <c r="AZ30" s="90">
        <f t="shared" si="5"/>
        <v>0</v>
      </c>
      <c r="BA30" s="90">
        <f t="shared" si="0"/>
        <v>0</v>
      </c>
      <c r="BB30" s="90">
        <f t="shared" si="0"/>
        <v>0</v>
      </c>
    </row>
    <row r="31" spans="1:56" ht="28.5" customHeight="1">
      <c r="A31" s="103">
        <f t="shared" si="1"/>
        <v>42297</v>
      </c>
      <c r="B31" s="104" t="str">
        <f t="shared" si="2"/>
        <v>火</v>
      </c>
      <c r="C31" s="108"/>
      <c r="D31" s="106"/>
      <c r="E31" s="107"/>
      <c r="F31" s="106"/>
      <c r="G31" s="107"/>
      <c r="H31" s="106"/>
      <c r="I31" s="107"/>
      <c r="J31" s="106"/>
      <c r="K31" s="107"/>
      <c r="L31" s="106"/>
      <c r="M31" s="107"/>
      <c r="N31" s="106"/>
      <c r="O31" s="107"/>
      <c r="P31" s="108"/>
      <c r="Q31" s="108"/>
      <c r="R31" s="106"/>
      <c r="S31" s="107"/>
      <c r="T31" s="109"/>
      <c r="U31" s="110"/>
      <c r="V31" s="109"/>
      <c r="W31" s="110"/>
      <c r="X31" s="106"/>
      <c r="Y31" s="107"/>
      <c r="Z31" s="106"/>
      <c r="AA31" s="107"/>
      <c r="AB31" s="106"/>
      <c r="AC31" s="107"/>
      <c r="AD31" s="108"/>
      <c r="AE31" s="108"/>
      <c r="AF31" s="106"/>
      <c r="AG31" s="107"/>
      <c r="AH31" s="106"/>
      <c r="AI31" s="107"/>
      <c r="AJ31" s="106"/>
      <c r="AK31" s="108"/>
      <c r="AL31" s="238" t="str">
        <f t="shared" si="4"/>
        <v/>
      </c>
      <c r="AM31" s="240"/>
      <c r="AN31" s="255" t="str">
        <f t="shared" si="3"/>
        <v/>
      </c>
      <c r="AO31" s="256"/>
      <c r="AP31" s="256"/>
      <c r="AQ31" s="256"/>
      <c r="AR31" s="256"/>
      <c r="AS31" s="256"/>
      <c r="AT31" s="256"/>
      <c r="AU31" s="256"/>
      <c r="AV31" s="256"/>
      <c r="AW31" s="256"/>
      <c r="AX31" s="257"/>
      <c r="AZ31" s="90">
        <f t="shared" si="5"/>
        <v>0</v>
      </c>
      <c r="BA31" s="90">
        <f t="shared" si="0"/>
        <v>0</v>
      </c>
      <c r="BB31" s="90">
        <f t="shared" si="0"/>
        <v>0</v>
      </c>
    </row>
    <row r="32" spans="1:56" ht="28.5" customHeight="1">
      <c r="A32" s="103">
        <f t="shared" si="1"/>
        <v>42298</v>
      </c>
      <c r="B32" s="104" t="str">
        <f t="shared" si="2"/>
        <v>水</v>
      </c>
      <c r="C32" s="108"/>
      <c r="D32" s="106"/>
      <c r="E32" s="107"/>
      <c r="F32" s="106"/>
      <c r="G32" s="107"/>
      <c r="H32" s="106"/>
      <c r="I32" s="107"/>
      <c r="J32" s="106"/>
      <c r="K32" s="107"/>
      <c r="L32" s="106"/>
      <c r="M32" s="107"/>
      <c r="N32" s="106"/>
      <c r="O32" s="107"/>
      <c r="P32" s="108"/>
      <c r="Q32" s="108"/>
      <c r="R32" s="106"/>
      <c r="S32" s="107"/>
      <c r="T32" s="109"/>
      <c r="U32" s="110"/>
      <c r="V32" s="109"/>
      <c r="W32" s="110"/>
      <c r="X32" s="106"/>
      <c r="Y32" s="107"/>
      <c r="Z32" s="106"/>
      <c r="AA32" s="107"/>
      <c r="AB32" s="106"/>
      <c r="AC32" s="107"/>
      <c r="AD32" s="108"/>
      <c r="AE32" s="108"/>
      <c r="AF32" s="106"/>
      <c r="AG32" s="107"/>
      <c r="AH32" s="106"/>
      <c r="AI32" s="107"/>
      <c r="AJ32" s="106"/>
      <c r="AK32" s="108"/>
      <c r="AL32" s="238" t="str">
        <f t="shared" si="4"/>
        <v/>
      </c>
      <c r="AM32" s="240"/>
      <c r="AN32" s="255" t="str">
        <f t="shared" si="3"/>
        <v/>
      </c>
      <c r="AO32" s="256"/>
      <c r="AP32" s="256"/>
      <c r="AQ32" s="256"/>
      <c r="AR32" s="256"/>
      <c r="AS32" s="256"/>
      <c r="AT32" s="256"/>
      <c r="AU32" s="256"/>
      <c r="AV32" s="256"/>
      <c r="AW32" s="256"/>
      <c r="AX32" s="257"/>
      <c r="AZ32" s="90">
        <f t="shared" si="5"/>
        <v>0</v>
      </c>
      <c r="BA32" s="90">
        <f t="shared" si="0"/>
        <v>0</v>
      </c>
      <c r="BB32" s="90">
        <f t="shared" si="0"/>
        <v>0</v>
      </c>
    </row>
    <row r="33" spans="1:54" ht="28.5" customHeight="1">
      <c r="A33" s="103">
        <f t="shared" si="1"/>
        <v>42299</v>
      </c>
      <c r="B33" s="104" t="str">
        <f t="shared" si="2"/>
        <v>木</v>
      </c>
      <c r="C33" s="108"/>
      <c r="D33" s="106"/>
      <c r="E33" s="107"/>
      <c r="F33" s="106"/>
      <c r="G33" s="107"/>
      <c r="H33" s="106"/>
      <c r="I33" s="107"/>
      <c r="J33" s="106"/>
      <c r="K33" s="107"/>
      <c r="L33" s="106"/>
      <c r="M33" s="107"/>
      <c r="N33" s="106"/>
      <c r="O33" s="107"/>
      <c r="P33" s="108"/>
      <c r="Q33" s="108"/>
      <c r="R33" s="106"/>
      <c r="S33" s="107"/>
      <c r="T33" s="109"/>
      <c r="U33" s="110"/>
      <c r="V33" s="109"/>
      <c r="W33" s="110"/>
      <c r="X33" s="106"/>
      <c r="Y33" s="107"/>
      <c r="Z33" s="106"/>
      <c r="AA33" s="107"/>
      <c r="AB33" s="106"/>
      <c r="AC33" s="107"/>
      <c r="AD33" s="108"/>
      <c r="AE33" s="108"/>
      <c r="AF33" s="106"/>
      <c r="AG33" s="107"/>
      <c r="AH33" s="106"/>
      <c r="AI33" s="107"/>
      <c r="AJ33" s="106"/>
      <c r="AK33" s="108"/>
      <c r="AL33" s="238" t="str">
        <f t="shared" si="4"/>
        <v/>
      </c>
      <c r="AM33" s="240"/>
      <c r="AN33" s="255" t="str">
        <f t="shared" si="3"/>
        <v/>
      </c>
      <c r="AO33" s="256"/>
      <c r="AP33" s="256"/>
      <c r="AQ33" s="256"/>
      <c r="AR33" s="256"/>
      <c r="AS33" s="256"/>
      <c r="AT33" s="256"/>
      <c r="AU33" s="256"/>
      <c r="AV33" s="256"/>
      <c r="AW33" s="256"/>
      <c r="AX33" s="257"/>
      <c r="AZ33" s="90">
        <f t="shared" si="5"/>
        <v>0</v>
      </c>
      <c r="BA33" s="90">
        <f t="shared" si="0"/>
        <v>0</v>
      </c>
      <c r="BB33" s="90">
        <f t="shared" si="0"/>
        <v>0</v>
      </c>
    </row>
    <row r="34" spans="1:54" ht="28.5" customHeight="1">
      <c r="A34" s="103">
        <f t="shared" si="1"/>
        <v>42300</v>
      </c>
      <c r="B34" s="104" t="str">
        <f t="shared" si="2"/>
        <v>金</v>
      </c>
      <c r="C34" s="108"/>
      <c r="D34" s="106"/>
      <c r="E34" s="107"/>
      <c r="F34" s="106"/>
      <c r="G34" s="107"/>
      <c r="H34" s="106"/>
      <c r="I34" s="107"/>
      <c r="J34" s="106"/>
      <c r="K34" s="107"/>
      <c r="L34" s="106"/>
      <c r="M34" s="107"/>
      <c r="N34" s="106"/>
      <c r="O34" s="107"/>
      <c r="P34" s="106"/>
      <c r="Q34" s="107"/>
      <c r="R34" s="106"/>
      <c r="S34" s="107"/>
      <c r="T34" s="106"/>
      <c r="U34" s="107"/>
      <c r="V34" s="106"/>
      <c r="W34" s="107"/>
      <c r="X34" s="106"/>
      <c r="Y34" s="107"/>
      <c r="Z34" s="106"/>
      <c r="AA34" s="107"/>
      <c r="AB34" s="106"/>
      <c r="AC34" s="107"/>
      <c r="AD34" s="108"/>
      <c r="AE34" s="108"/>
      <c r="AF34" s="106"/>
      <c r="AG34" s="107"/>
      <c r="AH34" s="106"/>
      <c r="AI34" s="107"/>
      <c r="AJ34" s="106"/>
      <c r="AK34" s="108"/>
      <c r="AL34" s="238" t="str">
        <f t="shared" si="4"/>
        <v/>
      </c>
      <c r="AM34" s="240"/>
      <c r="AN34" s="255" t="str">
        <f t="shared" si="3"/>
        <v/>
      </c>
      <c r="AO34" s="256"/>
      <c r="AP34" s="256"/>
      <c r="AQ34" s="256"/>
      <c r="AR34" s="256"/>
      <c r="AS34" s="256"/>
      <c r="AT34" s="256"/>
      <c r="AU34" s="256"/>
      <c r="AV34" s="256"/>
      <c r="AW34" s="256"/>
      <c r="AX34" s="257"/>
      <c r="AZ34" s="90">
        <f t="shared" si="5"/>
        <v>0</v>
      </c>
      <c r="BA34" s="90">
        <f t="shared" si="0"/>
        <v>0</v>
      </c>
      <c r="BB34" s="90">
        <f t="shared" si="0"/>
        <v>0</v>
      </c>
    </row>
    <row r="35" spans="1:54" ht="28.5" customHeight="1">
      <c r="A35" s="103">
        <f t="shared" si="1"/>
        <v>42301</v>
      </c>
      <c r="B35" s="104" t="str">
        <f t="shared" si="2"/>
        <v>土</v>
      </c>
      <c r="C35" s="108"/>
      <c r="D35" s="106"/>
      <c r="E35" s="107"/>
      <c r="F35" s="106"/>
      <c r="G35" s="107"/>
      <c r="H35" s="106"/>
      <c r="I35" s="107"/>
      <c r="J35" s="106"/>
      <c r="K35" s="107"/>
      <c r="L35" s="111"/>
      <c r="M35" s="112"/>
      <c r="N35" s="106"/>
      <c r="O35" s="107"/>
      <c r="P35" s="106"/>
      <c r="Q35" s="107"/>
      <c r="R35" s="106"/>
      <c r="S35" s="107"/>
      <c r="T35" s="109"/>
      <c r="U35" s="110"/>
      <c r="V35" s="109"/>
      <c r="W35" s="110"/>
      <c r="X35" s="106"/>
      <c r="Y35" s="107"/>
      <c r="Z35" s="106"/>
      <c r="AA35" s="107"/>
      <c r="AB35" s="106"/>
      <c r="AC35" s="107"/>
      <c r="AD35" s="108"/>
      <c r="AE35" s="108"/>
      <c r="AF35" s="106"/>
      <c r="AG35" s="107"/>
      <c r="AH35" s="106"/>
      <c r="AI35" s="107"/>
      <c r="AJ35" s="106"/>
      <c r="AK35" s="108"/>
      <c r="AL35" s="238" t="str">
        <f t="shared" si="4"/>
        <v/>
      </c>
      <c r="AM35" s="240"/>
      <c r="AN35" s="255" t="str">
        <f t="shared" si="3"/>
        <v/>
      </c>
      <c r="AO35" s="256"/>
      <c r="AP35" s="256"/>
      <c r="AQ35" s="256"/>
      <c r="AR35" s="256"/>
      <c r="AS35" s="256"/>
      <c r="AT35" s="256"/>
      <c r="AU35" s="256"/>
      <c r="AV35" s="256"/>
      <c r="AW35" s="256"/>
      <c r="AX35" s="257"/>
      <c r="AZ35" s="90">
        <f t="shared" si="5"/>
        <v>0</v>
      </c>
      <c r="BA35" s="90">
        <f t="shared" si="0"/>
        <v>0</v>
      </c>
      <c r="BB35" s="90">
        <f t="shared" si="0"/>
        <v>0</v>
      </c>
    </row>
    <row r="36" spans="1:54" ht="28.5" customHeight="1">
      <c r="A36" s="103">
        <f t="shared" si="1"/>
        <v>42302</v>
      </c>
      <c r="B36" s="104" t="str">
        <f t="shared" si="2"/>
        <v>日</v>
      </c>
      <c r="C36" s="108"/>
      <c r="D36" s="106"/>
      <c r="E36" s="107"/>
      <c r="F36" s="106"/>
      <c r="G36" s="107"/>
      <c r="H36" s="106"/>
      <c r="I36" s="107"/>
      <c r="J36" s="106"/>
      <c r="K36" s="107"/>
      <c r="L36" s="106"/>
      <c r="M36" s="107"/>
      <c r="N36" s="106"/>
      <c r="O36" s="107"/>
      <c r="P36" s="108"/>
      <c r="Q36" s="108"/>
      <c r="R36" s="106"/>
      <c r="S36" s="107"/>
      <c r="T36" s="109"/>
      <c r="U36" s="110"/>
      <c r="V36" s="109"/>
      <c r="W36" s="110"/>
      <c r="X36" s="109"/>
      <c r="Y36" s="110"/>
      <c r="Z36" s="109"/>
      <c r="AA36" s="110"/>
      <c r="AB36" s="106"/>
      <c r="AC36" s="107"/>
      <c r="AD36" s="108"/>
      <c r="AE36" s="108"/>
      <c r="AF36" s="106"/>
      <c r="AG36" s="107"/>
      <c r="AH36" s="106"/>
      <c r="AI36" s="107"/>
      <c r="AJ36" s="106"/>
      <c r="AK36" s="108"/>
      <c r="AL36" s="238" t="str">
        <f t="shared" si="4"/>
        <v/>
      </c>
      <c r="AM36" s="240"/>
      <c r="AN36" s="255" t="str">
        <f t="shared" si="3"/>
        <v/>
      </c>
      <c r="AO36" s="256"/>
      <c r="AP36" s="256"/>
      <c r="AQ36" s="256"/>
      <c r="AR36" s="256"/>
      <c r="AS36" s="256"/>
      <c r="AT36" s="256"/>
      <c r="AU36" s="256"/>
      <c r="AV36" s="256"/>
      <c r="AW36" s="256"/>
      <c r="AX36" s="257"/>
      <c r="AZ36" s="90">
        <f t="shared" si="5"/>
        <v>0</v>
      </c>
      <c r="BA36" s="90">
        <f t="shared" si="0"/>
        <v>0</v>
      </c>
      <c r="BB36" s="90">
        <f t="shared" si="0"/>
        <v>0</v>
      </c>
    </row>
    <row r="37" spans="1:54" ht="28.5" customHeight="1">
      <c r="A37" s="103">
        <f t="shared" si="1"/>
        <v>42303</v>
      </c>
      <c r="B37" s="104" t="str">
        <f t="shared" si="2"/>
        <v>月</v>
      </c>
      <c r="C37" s="115"/>
      <c r="D37" s="106"/>
      <c r="E37" s="107"/>
      <c r="F37" s="106"/>
      <c r="G37" s="107"/>
      <c r="H37" s="106"/>
      <c r="I37" s="107"/>
      <c r="J37" s="106"/>
      <c r="K37" s="107"/>
      <c r="L37" s="106"/>
      <c r="M37" s="107"/>
      <c r="N37" s="106"/>
      <c r="O37" s="107"/>
      <c r="P37" s="108"/>
      <c r="Q37" s="108"/>
      <c r="R37" s="106"/>
      <c r="S37" s="107"/>
      <c r="T37" s="109"/>
      <c r="U37" s="110"/>
      <c r="V37" s="106"/>
      <c r="W37" s="107"/>
      <c r="X37" s="106"/>
      <c r="Y37" s="107"/>
      <c r="Z37" s="106"/>
      <c r="AA37" s="107"/>
      <c r="AB37" s="106"/>
      <c r="AC37" s="107"/>
      <c r="AD37" s="106"/>
      <c r="AE37" s="107"/>
      <c r="AF37" s="106"/>
      <c r="AG37" s="107"/>
      <c r="AH37" s="106"/>
      <c r="AI37" s="107"/>
      <c r="AJ37" s="106"/>
      <c r="AK37" s="108"/>
      <c r="AL37" s="238" t="str">
        <f t="shared" si="4"/>
        <v/>
      </c>
      <c r="AM37" s="240"/>
      <c r="AN37" s="255" t="str">
        <f t="shared" si="3"/>
        <v/>
      </c>
      <c r="AO37" s="256"/>
      <c r="AP37" s="256"/>
      <c r="AQ37" s="256"/>
      <c r="AR37" s="256"/>
      <c r="AS37" s="256"/>
      <c r="AT37" s="256"/>
      <c r="AU37" s="256"/>
      <c r="AV37" s="256"/>
      <c r="AW37" s="256"/>
      <c r="AX37" s="257"/>
      <c r="AZ37" s="90">
        <f t="shared" si="5"/>
        <v>0</v>
      </c>
      <c r="BA37" s="90">
        <f t="shared" si="0"/>
        <v>0</v>
      </c>
      <c r="BB37" s="90">
        <f t="shared" si="0"/>
        <v>0</v>
      </c>
    </row>
    <row r="38" spans="1:54" ht="28.5" customHeight="1">
      <c r="A38" s="103">
        <f t="shared" si="1"/>
        <v>42304</v>
      </c>
      <c r="B38" s="104" t="str">
        <f t="shared" si="2"/>
        <v>火</v>
      </c>
      <c r="C38" s="115"/>
      <c r="D38" s="106"/>
      <c r="E38" s="107"/>
      <c r="F38" s="106"/>
      <c r="G38" s="107"/>
      <c r="H38" s="106"/>
      <c r="I38" s="107"/>
      <c r="J38" s="106"/>
      <c r="K38" s="107"/>
      <c r="L38" s="106"/>
      <c r="M38" s="107"/>
      <c r="N38" s="106"/>
      <c r="O38" s="107"/>
      <c r="P38" s="106"/>
      <c r="Q38" s="107"/>
      <c r="R38" s="106"/>
      <c r="S38" s="107"/>
      <c r="T38" s="106"/>
      <c r="U38" s="107"/>
      <c r="V38" s="106"/>
      <c r="W38" s="107"/>
      <c r="X38" s="106"/>
      <c r="Y38" s="107"/>
      <c r="Z38" s="106"/>
      <c r="AA38" s="107"/>
      <c r="AB38" s="106"/>
      <c r="AC38" s="107"/>
      <c r="AD38" s="106"/>
      <c r="AE38" s="107"/>
      <c r="AF38" s="106"/>
      <c r="AG38" s="107"/>
      <c r="AH38" s="106"/>
      <c r="AI38" s="107"/>
      <c r="AJ38" s="106"/>
      <c r="AK38" s="108"/>
      <c r="AL38" s="238" t="str">
        <f t="shared" si="4"/>
        <v/>
      </c>
      <c r="AM38" s="240"/>
      <c r="AN38" s="255" t="str">
        <f t="shared" si="3"/>
        <v/>
      </c>
      <c r="AO38" s="256"/>
      <c r="AP38" s="256"/>
      <c r="AQ38" s="256"/>
      <c r="AR38" s="256"/>
      <c r="AS38" s="256"/>
      <c r="AT38" s="256"/>
      <c r="AU38" s="256"/>
      <c r="AV38" s="256"/>
      <c r="AW38" s="256"/>
      <c r="AX38" s="257"/>
      <c r="AZ38" s="90">
        <f t="shared" si="5"/>
        <v>0</v>
      </c>
      <c r="BA38" s="90">
        <f t="shared" si="0"/>
        <v>0</v>
      </c>
      <c r="BB38" s="90">
        <f t="shared" si="0"/>
        <v>0</v>
      </c>
    </row>
    <row r="39" spans="1:54" ht="28.5" customHeight="1">
      <c r="A39" s="103">
        <f t="shared" si="1"/>
        <v>42305</v>
      </c>
      <c r="B39" s="104" t="str">
        <f t="shared" si="2"/>
        <v>水</v>
      </c>
      <c r="C39" s="108"/>
      <c r="D39" s="106"/>
      <c r="E39" s="107"/>
      <c r="F39" s="106"/>
      <c r="G39" s="107"/>
      <c r="H39" s="106"/>
      <c r="I39" s="107"/>
      <c r="J39" s="106"/>
      <c r="K39" s="107"/>
      <c r="L39" s="106"/>
      <c r="M39" s="107"/>
      <c r="N39" s="106"/>
      <c r="O39" s="107"/>
      <c r="P39" s="108"/>
      <c r="Q39" s="108"/>
      <c r="R39" s="106"/>
      <c r="S39" s="107"/>
      <c r="T39" s="109"/>
      <c r="U39" s="110"/>
      <c r="V39" s="106"/>
      <c r="W39" s="107"/>
      <c r="X39" s="106"/>
      <c r="Y39" s="107"/>
      <c r="Z39" s="106"/>
      <c r="AA39" s="107"/>
      <c r="AB39" s="106"/>
      <c r="AC39" s="107"/>
      <c r="AD39" s="106"/>
      <c r="AE39" s="107"/>
      <c r="AF39" s="106"/>
      <c r="AG39" s="107"/>
      <c r="AH39" s="106"/>
      <c r="AI39" s="107"/>
      <c r="AJ39" s="106"/>
      <c r="AK39" s="108"/>
      <c r="AL39" s="238" t="str">
        <f t="shared" si="4"/>
        <v/>
      </c>
      <c r="AM39" s="240"/>
      <c r="AN39" s="255" t="str">
        <f t="shared" si="3"/>
        <v/>
      </c>
      <c r="AO39" s="256"/>
      <c r="AP39" s="256"/>
      <c r="AQ39" s="256"/>
      <c r="AR39" s="256"/>
      <c r="AS39" s="256"/>
      <c r="AT39" s="256"/>
      <c r="AU39" s="256"/>
      <c r="AV39" s="256"/>
      <c r="AW39" s="256"/>
      <c r="AX39" s="257"/>
      <c r="AZ39" s="90">
        <f t="shared" si="5"/>
        <v>0</v>
      </c>
      <c r="BA39" s="90">
        <f t="shared" si="0"/>
        <v>0</v>
      </c>
      <c r="BB39" s="90">
        <f t="shared" si="0"/>
        <v>0</v>
      </c>
    </row>
    <row r="40" spans="1:54" ht="28.5" customHeight="1">
      <c r="A40" s="103">
        <f t="shared" si="1"/>
        <v>42306</v>
      </c>
      <c r="B40" s="104" t="str">
        <f t="shared" si="2"/>
        <v>木</v>
      </c>
      <c r="C40" s="108"/>
      <c r="D40" s="106"/>
      <c r="E40" s="107"/>
      <c r="F40" s="106"/>
      <c r="G40" s="107"/>
      <c r="H40" s="106"/>
      <c r="I40" s="107"/>
      <c r="J40" s="106"/>
      <c r="K40" s="107"/>
      <c r="L40" s="106"/>
      <c r="M40" s="107"/>
      <c r="N40" s="106"/>
      <c r="O40" s="107"/>
      <c r="P40" s="106"/>
      <c r="Q40" s="107"/>
      <c r="R40" s="106"/>
      <c r="S40" s="107"/>
      <c r="T40" s="106"/>
      <c r="U40" s="107"/>
      <c r="V40" s="106"/>
      <c r="W40" s="107"/>
      <c r="X40" s="106"/>
      <c r="Y40" s="107"/>
      <c r="Z40" s="106"/>
      <c r="AA40" s="107"/>
      <c r="AB40" s="106"/>
      <c r="AC40" s="107"/>
      <c r="AD40" s="106"/>
      <c r="AE40" s="107"/>
      <c r="AF40" s="106"/>
      <c r="AG40" s="107"/>
      <c r="AH40" s="106"/>
      <c r="AI40" s="107"/>
      <c r="AJ40" s="106"/>
      <c r="AK40" s="108"/>
      <c r="AL40" s="238" t="str">
        <f t="shared" si="4"/>
        <v/>
      </c>
      <c r="AM40" s="240"/>
      <c r="AN40" s="255" t="str">
        <f t="shared" si="3"/>
        <v/>
      </c>
      <c r="AO40" s="256"/>
      <c r="AP40" s="256"/>
      <c r="AQ40" s="256"/>
      <c r="AR40" s="256"/>
      <c r="AS40" s="256"/>
      <c r="AT40" s="256"/>
      <c r="AU40" s="256"/>
      <c r="AV40" s="256"/>
      <c r="AW40" s="256"/>
      <c r="AX40" s="257"/>
      <c r="AZ40" s="90">
        <f t="shared" si="5"/>
        <v>0</v>
      </c>
      <c r="BA40" s="90">
        <f t="shared" si="0"/>
        <v>0</v>
      </c>
      <c r="BB40" s="90">
        <f t="shared" si="0"/>
        <v>0</v>
      </c>
    </row>
    <row r="41" spans="1:54" ht="28.5" customHeight="1">
      <c r="A41" s="103">
        <f t="shared" si="1"/>
        <v>42307</v>
      </c>
      <c r="B41" s="104" t="str">
        <f t="shared" si="2"/>
        <v>金</v>
      </c>
      <c r="C41" s="108"/>
      <c r="D41" s="106"/>
      <c r="E41" s="107"/>
      <c r="F41" s="106"/>
      <c r="G41" s="107"/>
      <c r="H41" s="106"/>
      <c r="I41" s="107"/>
      <c r="J41" s="106"/>
      <c r="K41" s="107"/>
      <c r="L41" s="106"/>
      <c r="M41" s="107"/>
      <c r="N41" s="106"/>
      <c r="O41" s="107"/>
      <c r="P41" s="106"/>
      <c r="Q41" s="107"/>
      <c r="R41" s="106"/>
      <c r="S41" s="107"/>
      <c r="T41" s="106"/>
      <c r="U41" s="107"/>
      <c r="V41" s="106"/>
      <c r="W41" s="107"/>
      <c r="X41" s="109"/>
      <c r="Y41" s="110"/>
      <c r="Z41" s="106"/>
      <c r="AA41" s="107"/>
      <c r="AB41" s="106"/>
      <c r="AC41" s="107"/>
      <c r="AD41" s="108"/>
      <c r="AE41" s="108"/>
      <c r="AF41" s="106"/>
      <c r="AG41" s="107"/>
      <c r="AH41" s="106"/>
      <c r="AI41" s="107"/>
      <c r="AJ41" s="106"/>
      <c r="AK41" s="108"/>
      <c r="AL41" s="238" t="str">
        <f t="shared" si="4"/>
        <v/>
      </c>
      <c r="AM41" s="240"/>
      <c r="AN41" s="255" t="str">
        <f t="shared" si="3"/>
        <v/>
      </c>
      <c r="AO41" s="256"/>
      <c r="AP41" s="256"/>
      <c r="AQ41" s="256"/>
      <c r="AR41" s="256"/>
      <c r="AS41" s="256"/>
      <c r="AT41" s="256"/>
      <c r="AU41" s="256"/>
      <c r="AV41" s="256"/>
      <c r="AW41" s="256"/>
      <c r="AX41" s="257"/>
      <c r="AZ41" s="90">
        <f t="shared" si="5"/>
        <v>0</v>
      </c>
      <c r="BA41" s="90">
        <f t="shared" si="0"/>
        <v>0</v>
      </c>
      <c r="BB41" s="90">
        <f t="shared" si="0"/>
        <v>0</v>
      </c>
    </row>
    <row r="42" spans="1:54" ht="28.5" customHeight="1">
      <c r="A42" s="103">
        <f t="shared" si="1"/>
        <v>42308</v>
      </c>
      <c r="B42" s="104" t="str">
        <f t="shared" si="2"/>
        <v>土</v>
      </c>
      <c r="C42" s="108"/>
      <c r="D42" s="106"/>
      <c r="E42" s="107"/>
      <c r="F42" s="106"/>
      <c r="G42" s="107"/>
      <c r="H42" s="106"/>
      <c r="I42" s="107"/>
      <c r="J42" s="106"/>
      <c r="K42" s="107"/>
      <c r="L42" s="106"/>
      <c r="M42" s="107"/>
      <c r="N42" s="106"/>
      <c r="O42" s="107"/>
      <c r="P42" s="108"/>
      <c r="Q42" s="108"/>
      <c r="R42" s="106"/>
      <c r="S42" s="107"/>
      <c r="T42" s="106"/>
      <c r="U42" s="107"/>
      <c r="V42" s="106"/>
      <c r="W42" s="107"/>
      <c r="X42" s="106"/>
      <c r="Y42" s="107"/>
      <c r="Z42" s="106"/>
      <c r="AA42" s="107"/>
      <c r="AB42" s="106"/>
      <c r="AC42" s="107"/>
      <c r="AD42" s="108"/>
      <c r="AE42" s="108"/>
      <c r="AF42" s="106"/>
      <c r="AG42" s="107"/>
      <c r="AH42" s="106"/>
      <c r="AI42" s="107"/>
      <c r="AJ42" s="106"/>
      <c r="AK42" s="108"/>
      <c r="AL42" s="238" t="str">
        <f t="shared" si="4"/>
        <v/>
      </c>
      <c r="AM42" s="240"/>
      <c r="AN42" s="255" t="str">
        <f t="shared" si="3"/>
        <v/>
      </c>
      <c r="AO42" s="256"/>
      <c r="AP42" s="256"/>
      <c r="AQ42" s="256"/>
      <c r="AR42" s="256"/>
      <c r="AS42" s="256"/>
      <c r="AT42" s="256"/>
      <c r="AU42" s="256"/>
      <c r="AV42" s="256"/>
      <c r="AW42" s="256"/>
      <c r="AX42" s="257"/>
      <c r="AZ42" s="90">
        <f t="shared" si="5"/>
        <v>0</v>
      </c>
      <c r="BA42" s="90">
        <f t="shared" si="0"/>
        <v>0</v>
      </c>
      <c r="BB42" s="90">
        <f t="shared" si="0"/>
        <v>0</v>
      </c>
    </row>
    <row r="43" spans="1:54" ht="28.5" customHeight="1">
      <c r="A43" s="101" t="s">
        <v>76</v>
      </c>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7"/>
      <c r="AE43" s="117"/>
      <c r="AF43" s="117"/>
      <c r="AG43" s="117"/>
      <c r="AH43" s="117"/>
      <c r="AI43" s="117"/>
      <c r="AJ43" s="117"/>
      <c r="AK43" s="117"/>
      <c r="AL43" s="246">
        <f>SUM(AL12:AM42)</f>
        <v>21</v>
      </c>
      <c r="AM43" s="248"/>
      <c r="AN43" s="255"/>
      <c r="AO43" s="256"/>
      <c r="AP43" s="256"/>
      <c r="AQ43" s="256"/>
      <c r="AR43" s="256"/>
      <c r="AS43" s="256"/>
      <c r="AT43" s="256"/>
      <c r="AU43" s="256"/>
      <c r="AV43" s="256"/>
      <c r="AW43" s="256"/>
      <c r="AX43" s="257"/>
      <c r="AZ43" s="90">
        <f>SUM(AZ12:AZ42)</f>
        <v>13.5</v>
      </c>
      <c r="BA43" s="90">
        <f>SUM(BA12:BA42)</f>
        <v>7.5</v>
      </c>
      <c r="BB43" s="90">
        <f>SUM(BB12:BB42)</f>
        <v>0</v>
      </c>
    </row>
    <row r="44" spans="1:54" ht="15" customHeight="1">
      <c r="A44" s="118"/>
      <c r="B44" s="117"/>
      <c r="C44" s="117"/>
      <c r="D44" s="117"/>
      <c r="E44" s="117"/>
      <c r="F44" s="117"/>
      <c r="G44" s="117"/>
      <c r="H44" s="117"/>
      <c r="I44" s="117"/>
      <c r="J44" s="117"/>
      <c r="K44" s="117"/>
      <c r="L44" s="117"/>
      <c r="M44" s="119"/>
      <c r="N44" s="118"/>
      <c r="O44" s="117"/>
      <c r="P44" s="117"/>
      <c r="Q44" s="117"/>
      <c r="R44" s="117"/>
      <c r="S44" s="117"/>
      <c r="T44" s="117"/>
      <c r="U44" s="117"/>
      <c r="V44" s="117"/>
      <c r="W44" s="117"/>
      <c r="X44" s="117"/>
      <c r="Y44" s="117"/>
      <c r="Z44" s="117"/>
      <c r="AA44" s="117"/>
      <c r="AB44" s="117"/>
      <c r="AC44" s="119"/>
      <c r="AD44" s="118"/>
      <c r="AE44" s="117"/>
      <c r="AF44" s="117"/>
      <c r="AG44" s="117"/>
      <c r="AH44" s="117"/>
      <c r="AI44" s="117"/>
      <c r="AJ44" s="117"/>
      <c r="AK44" s="117"/>
      <c r="AL44" s="117"/>
      <c r="AM44" s="117"/>
      <c r="AN44" s="117"/>
      <c r="AO44" s="117"/>
      <c r="AP44" s="117"/>
      <c r="AQ44" s="117"/>
      <c r="AR44" s="117"/>
      <c r="AS44" s="117"/>
      <c r="AT44" s="117"/>
      <c r="AU44" s="117"/>
      <c r="AV44" s="117"/>
      <c r="AW44" s="117"/>
      <c r="AX44" s="119"/>
      <c r="AZ44" s="102">
        <f>COUNTIF(AZ$12:AZ$42,"&gt;0")</f>
        <v>2</v>
      </c>
      <c r="BA44" s="102">
        <f t="shared" ref="BA44:BB44" si="6">COUNTIF(BA$12:BA$42,"&gt;0")</f>
        <v>1</v>
      </c>
      <c r="BB44" s="102">
        <f t="shared" si="6"/>
        <v>0</v>
      </c>
    </row>
    <row r="45" spans="1:54" ht="15" customHeight="1">
      <c r="A45" s="120" t="s">
        <v>77</v>
      </c>
      <c r="B45" s="121"/>
      <c r="C45" s="121"/>
      <c r="D45" s="121"/>
      <c r="E45" s="121"/>
      <c r="F45" s="121"/>
      <c r="G45" s="121"/>
      <c r="H45" s="121"/>
      <c r="I45" s="121"/>
      <c r="J45" s="121"/>
      <c r="K45" s="121"/>
      <c r="L45" s="121"/>
      <c r="M45" s="122"/>
      <c r="N45" s="123" t="s">
        <v>78</v>
      </c>
      <c r="O45" s="121"/>
      <c r="P45" s="121"/>
      <c r="Q45" s="121"/>
      <c r="R45" s="121"/>
      <c r="S45" s="121"/>
      <c r="T45" s="121"/>
      <c r="U45" s="121"/>
      <c r="V45" s="121"/>
      <c r="W45" s="121"/>
      <c r="X45" s="121"/>
      <c r="Y45" s="121"/>
      <c r="Z45" s="121"/>
      <c r="AA45" s="124"/>
      <c r="AB45" s="124"/>
      <c r="AC45" s="125"/>
      <c r="AD45" s="90" t="s">
        <v>79</v>
      </c>
      <c r="AX45" s="122"/>
    </row>
    <row r="46" spans="1:54" ht="15" customHeight="1">
      <c r="A46" s="120"/>
      <c r="B46" s="121"/>
      <c r="C46" s="121"/>
      <c r="D46" s="121"/>
      <c r="E46" s="121"/>
      <c r="F46" s="121"/>
      <c r="G46" s="121"/>
      <c r="H46" s="121"/>
      <c r="I46" s="121"/>
      <c r="J46" s="121"/>
      <c r="K46" s="121"/>
      <c r="L46" s="121"/>
      <c r="M46" s="122"/>
      <c r="N46" s="120" t="s">
        <v>80</v>
      </c>
      <c r="O46" s="121"/>
      <c r="P46" s="121"/>
      <c r="Q46" s="121"/>
      <c r="R46" s="121"/>
      <c r="S46" s="121"/>
      <c r="T46" s="121"/>
      <c r="U46" s="121"/>
      <c r="V46" s="121"/>
      <c r="W46" s="121"/>
      <c r="X46" s="121"/>
      <c r="Y46" s="121"/>
      <c r="Z46" s="121"/>
      <c r="AA46" s="124"/>
      <c r="AB46" s="124"/>
      <c r="AC46" s="126"/>
      <c r="AQ46" s="260" t="s">
        <v>81</v>
      </c>
      <c r="AR46" s="260"/>
      <c r="AS46" s="260"/>
      <c r="AT46" s="260"/>
      <c r="AU46" s="121" t="s">
        <v>82</v>
      </c>
      <c r="AV46" s="121"/>
      <c r="AW46" s="121"/>
      <c r="AX46" s="122"/>
    </row>
    <row r="47" spans="1:54" ht="15" customHeight="1">
      <c r="A47" s="120" t="s">
        <v>83</v>
      </c>
      <c r="B47" s="121"/>
      <c r="C47" s="121"/>
      <c r="D47" s="121"/>
      <c r="E47" s="121"/>
      <c r="F47" s="121"/>
      <c r="G47" s="121"/>
      <c r="H47" s="121"/>
      <c r="I47" s="121"/>
      <c r="J47" s="121"/>
      <c r="K47" s="121"/>
      <c r="L47" s="121"/>
      <c r="M47" s="122"/>
      <c r="N47" s="120" t="s">
        <v>84</v>
      </c>
      <c r="O47" s="121"/>
      <c r="P47" s="121"/>
      <c r="Q47" s="121"/>
      <c r="R47" s="121"/>
      <c r="S47" s="121"/>
      <c r="T47" s="121"/>
      <c r="U47" s="121"/>
      <c r="V47" s="121"/>
      <c r="W47" s="121"/>
      <c r="X47" s="121"/>
      <c r="Y47" s="121"/>
      <c r="Z47" s="121"/>
      <c r="AA47" s="124"/>
      <c r="AB47" s="124"/>
      <c r="AC47" s="122"/>
      <c r="AD47" s="127" t="s">
        <v>85</v>
      </c>
      <c r="AE47" s="124"/>
      <c r="AF47" s="124"/>
      <c r="AG47" s="124"/>
      <c r="AH47" s="124"/>
      <c r="AI47" s="124"/>
      <c r="AJ47" s="124"/>
      <c r="AK47" s="124"/>
      <c r="AL47" s="124"/>
      <c r="AM47" s="121"/>
      <c r="AN47" s="121"/>
      <c r="AO47" s="121"/>
      <c r="AP47" s="121"/>
      <c r="AQ47" s="258">
        <f>AZ43</f>
        <v>13.5</v>
      </c>
      <c r="AR47" s="258"/>
      <c r="AS47" s="128" t="s">
        <v>86</v>
      </c>
      <c r="AT47" s="121"/>
      <c r="AU47" s="258">
        <f>AZ44</f>
        <v>2</v>
      </c>
      <c r="AV47" s="258"/>
      <c r="AW47" s="129" t="s">
        <v>61</v>
      </c>
      <c r="AX47" s="130"/>
    </row>
    <row r="48" spans="1:54" ht="15" customHeight="1">
      <c r="A48" s="120"/>
      <c r="B48" s="121"/>
      <c r="C48" s="131" t="s">
        <v>87</v>
      </c>
      <c r="D48" s="131"/>
      <c r="E48" s="131"/>
      <c r="F48" s="131" t="str">
        <f>F5</f>
        <v>○○　○○</v>
      </c>
      <c r="G48" s="131"/>
      <c r="H48" s="131"/>
      <c r="I48" s="131"/>
      <c r="J48" s="131"/>
      <c r="K48" s="131"/>
      <c r="L48" s="131" t="s">
        <v>88</v>
      </c>
      <c r="M48" s="132"/>
      <c r="N48" s="120" t="s">
        <v>89</v>
      </c>
      <c r="O48" s="121"/>
      <c r="P48" s="121"/>
      <c r="Q48" s="121" t="s">
        <v>90</v>
      </c>
      <c r="R48" s="121"/>
      <c r="S48" s="121"/>
      <c r="T48" s="121" t="s">
        <v>91</v>
      </c>
      <c r="U48" s="121"/>
      <c r="V48" s="121"/>
      <c r="W48" s="121"/>
      <c r="X48" s="121"/>
      <c r="Y48" s="121"/>
      <c r="Z48" s="121"/>
      <c r="AA48" s="124"/>
      <c r="AB48" s="124"/>
      <c r="AC48" s="122"/>
      <c r="AD48" s="127" t="s">
        <v>92</v>
      </c>
      <c r="AE48" s="124"/>
      <c r="AF48" s="124"/>
      <c r="AG48" s="124"/>
      <c r="AH48" s="124"/>
      <c r="AI48" s="124"/>
      <c r="AJ48" s="124"/>
      <c r="AK48" s="124"/>
      <c r="AL48" s="124"/>
      <c r="AM48" s="121"/>
      <c r="AN48" s="121"/>
      <c r="AO48" s="121"/>
      <c r="AP48" s="121"/>
      <c r="AQ48" s="258">
        <f>BA43</f>
        <v>7.5</v>
      </c>
      <c r="AR48" s="258"/>
      <c r="AS48" s="128" t="s">
        <v>93</v>
      </c>
      <c r="AT48" s="121"/>
      <c r="AU48" s="258">
        <f>BA44</f>
        <v>1</v>
      </c>
      <c r="AV48" s="258"/>
      <c r="AW48" s="129" t="s">
        <v>61</v>
      </c>
      <c r="AX48" s="122"/>
    </row>
    <row r="49" spans="1:50" ht="15" customHeight="1">
      <c r="A49" s="120"/>
      <c r="B49" s="121"/>
      <c r="C49" s="121"/>
      <c r="D49" s="121"/>
      <c r="E49" s="121"/>
      <c r="F49" s="121"/>
      <c r="G49" s="121"/>
      <c r="H49" s="121"/>
      <c r="I49" s="121"/>
      <c r="J49" s="121"/>
      <c r="K49" s="121"/>
      <c r="L49" s="121"/>
      <c r="M49" s="122"/>
      <c r="N49" s="120"/>
      <c r="O49" s="121"/>
      <c r="P49" s="121"/>
      <c r="Q49" s="131" t="s">
        <v>87</v>
      </c>
      <c r="R49" s="131"/>
      <c r="S49" s="131"/>
      <c r="T49" s="131" t="s">
        <v>94</v>
      </c>
      <c r="U49" s="131"/>
      <c r="V49" s="131"/>
      <c r="W49" s="131"/>
      <c r="X49" s="131"/>
      <c r="Y49" s="131"/>
      <c r="Z49" s="131" t="s">
        <v>88</v>
      </c>
      <c r="AA49" s="124"/>
      <c r="AB49" s="124"/>
      <c r="AC49" s="122"/>
      <c r="AD49" s="127" t="s">
        <v>95</v>
      </c>
      <c r="AE49" s="121"/>
      <c r="AF49" s="121"/>
      <c r="AG49" s="121"/>
      <c r="AH49" s="121"/>
      <c r="AI49" s="121"/>
      <c r="AJ49" s="121"/>
      <c r="AK49" s="121"/>
      <c r="AL49" s="121"/>
      <c r="AM49" s="121"/>
      <c r="AN49" s="121"/>
      <c r="AO49" s="121"/>
      <c r="AP49" s="121"/>
      <c r="AQ49" s="258">
        <f>BB43</f>
        <v>0</v>
      </c>
      <c r="AR49" s="258"/>
      <c r="AS49" s="128" t="s">
        <v>86</v>
      </c>
      <c r="AT49" s="121"/>
      <c r="AU49" s="258">
        <f>BB44</f>
        <v>0</v>
      </c>
      <c r="AV49" s="258"/>
      <c r="AW49" s="129" t="s">
        <v>61</v>
      </c>
      <c r="AX49" s="122"/>
    </row>
    <row r="50" spans="1:50" ht="15" customHeight="1">
      <c r="A50" s="133"/>
      <c r="B50" s="131"/>
      <c r="C50" s="131"/>
      <c r="D50" s="131"/>
      <c r="E50" s="131"/>
      <c r="F50" s="131"/>
      <c r="G50" s="131"/>
      <c r="H50" s="131"/>
      <c r="I50" s="131"/>
      <c r="J50" s="131"/>
      <c r="K50" s="131"/>
      <c r="L50" s="131"/>
      <c r="M50" s="134"/>
      <c r="N50" s="133"/>
      <c r="O50" s="131"/>
      <c r="P50" s="131"/>
      <c r="Q50" s="131"/>
      <c r="R50" s="131"/>
      <c r="S50" s="131"/>
      <c r="T50" s="131"/>
      <c r="U50" s="131"/>
      <c r="V50" s="131"/>
      <c r="W50" s="131"/>
      <c r="X50" s="131"/>
      <c r="Y50" s="131"/>
      <c r="Z50" s="131"/>
      <c r="AA50" s="131"/>
      <c r="AB50" s="131"/>
      <c r="AC50" s="134"/>
      <c r="AD50" s="133"/>
      <c r="AE50" s="131"/>
      <c r="AF50" s="131"/>
      <c r="AG50" s="131"/>
      <c r="AH50" s="131"/>
      <c r="AI50" s="131"/>
      <c r="AJ50" s="131"/>
      <c r="AK50" s="131"/>
      <c r="AL50" s="131"/>
      <c r="AM50" s="131"/>
      <c r="AN50" s="131"/>
      <c r="AO50" s="131"/>
      <c r="AP50" s="131"/>
      <c r="AQ50" s="259"/>
      <c r="AR50" s="259"/>
      <c r="AS50" s="135"/>
      <c r="AT50" s="131"/>
      <c r="AU50" s="131"/>
      <c r="AV50" s="131"/>
      <c r="AW50" s="131"/>
      <c r="AX50" s="134"/>
    </row>
    <row r="51" spans="1:50" ht="18" customHeight="1">
      <c r="B51" s="90" t="s">
        <v>96</v>
      </c>
    </row>
    <row r="52" spans="1:50" ht="18" customHeight="1">
      <c r="B52" s="90" t="s">
        <v>97</v>
      </c>
    </row>
    <row r="53" spans="1:50" ht="18" customHeight="1"/>
    <row r="54" spans="1:50" ht="28.5" customHeight="1"/>
    <row r="55" spans="1:50" ht="28.5" customHeight="1"/>
    <row r="56" spans="1:50" ht="28.5" customHeight="1"/>
    <row r="57" spans="1:50" ht="28.5" customHeight="1">
      <c r="B57" s="136"/>
    </row>
    <row r="58" spans="1:50" ht="28.5" customHeight="1"/>
    <row r="59" spans="1:50" ht="28.5" customHeight="1">
      <c r="C59" s="136"/>
    </row>
    <row r="60" spans="1:50" ht="28.5" customHeight="1"/>
    <row r="61" spans="1:50" ht="28.5" customHeight="1"/>
    <row r="62" spans="1:50" ht="28.5" customHeight="1"/>
    <row r="63" spans="1:50" ht="28.5" customHeight="1">
      <c r="C63" s="105"/>
    </row>
    <row r="64" spans="1:50" ht="28.5" customHeight="1">
      <c r="C64" s="105"/>
    </row>
    <row r="65" ht="28.5" customHeight="1"/>
    <row r="66" ht="28.5" customHeight="1"/>
    <row r="67" ht="28.5" customHeight="1"/>
    <row r="68" ht="28.5" customHeight="1"/>
    <row r="69" ht="28.5" customHeight="1"/>
    <row r="70" ht="28.5" customHeight="1"/>
  </sheetData>
  <mergeCells count="108">
    <mergeCell ref="AQ48:AR48"/>
    <mergeCell ref="AU48:AV48"/>
    <mergeCell ref="AQ49:AR49"/>
    <mergeCell ref="AU49:AV49"/>
    <mergeCell ref="AQ50:AR50"/>
    <mergeCell ref="AL42:AM42"/>
    <mergeCell ref="AN42:AX42"/>
    <mergeCell ref="AL43:AM43"/>
    <mergeCell ref="AN43:AX43"/>
    <mergeCell ref="AQ46:AT46"/>
    <mergeCell ref="AQ47:AR47"/>
    <mergeCell ref="AU47:AV47"/>
    <mergeCell ref="AL39:AM39"/>
    <mergeCell ref="AN39:AX39"/>
    <mergeCell ref="AL40:AM40"/>
    <mergeCell ref="AN40:AX40"/>
    <mergeCell ref="AL41:AM41"/>
    <mergeCell ref="AN41:AX41"/>
    <mergeCell ref="AL36:AM36"/>
    <mergeCell ref="AN36:AX36"/>
    <mergeCell ref="AL37:AM37"/>
    <mergeCell ref="AN37:AX37"/>
    <mergeCell ref="AL38:AM38"/>
    <mergeCell ref="AN38:AX38"/>
    <mergeCell ref="AL33:AM33"/>
    <mergeCell ref="AN33:AX33"/>
    <mergeCell ref="AL34:AM34"/>
    <mergeCell ref="AN34:AX34"/>
    <mergeCell ref="AL35:AM35"/>
    <mergeCell ref="AN35:AX35"/>
    <mergeCell ref="AL30:AM30"/>
    <mergeCell ref="AN30:AX30"/>
    <mergeCell ref="AL31:AM31"/>
    <mergeCell ref="AN31:AX31"/>
    <mergeCell ref="AL32:AM32"/>
    <mergeCell ref="AN32:AX32"/>
    <mergeCell ref="AL27:AM27"/>
    <mergeCell ref="AN27:AX27"/>
    <mergeCell ref="AL28:AM28"/>
    <mergeCell ref="AN28:AX28"/>
    <mergeCell ref="AL29:AM29"/>
    <mergeCell ref="AN29:AX29"/>
    <mergeCell ref="AL24:AM24"/>
    <mergeCell ref="AN24:AX24"/>
    <mergeCell ref="AL25:AM25"/>
    <mergeCell ref="AN25:AX25"/>
    <mergeCell ref="AL26:AM26"/>
    <mergeCell ref="AN26:AX26"/>
    <mergeCell ref="AL21:AM21"/>
    <mergeCell ref="AN21:AX21"/>
    <mergeCell ref="AL22:AM22"/>
    <mergeCell ref="AN22:AX22"/>
    <mergeCell ref="AL23:AM23"/>
    <mergeCell ref="AN23:AX23"/>
    <mergeCell ref="AL18:AM18"/>
    <mergeCell ref="AN18:AX18"/>
    <mergeCell ref="AL19:AM19"/>
    <mergeCell ref="AN19:AX19"/>
    <mergeCell ref="AL20:AM20"/>
    <mergeCell ref="AN20:AX20"/>
    <mergeCell ref="AL15:AM15"/>
    <mergeCell ref="AN15:AX15"/>
    <mergeCell ref="AL16:AM16"/>
    <mergeCell ref="AN16:AX16"/>
    <mergeCell ref="AL17:AM17"/>
    <mergeCell ref="AN17:AX17"/>
    <mergeCell ref="AL12:AM12"/>
    <mergeCell ref="AN12:AX12"/>
    <mergeCell ref="AL13:AM13"/>
    <mergeCell ref="AN13:AX13"/>
    <mergeCell ref="AL14:AM14"/>
    <mergeCell ref="AN14:AX14"/>
    <mergeCell ref="A10:A11"/>
    <mergeCell ref="C10:AK10"/>
    <mergeCell ref="AL10:AM10"/>
    <mergeCell ref="AN10:AX11"/>
    <mergeCell ref="D11:E11"/>
    <mergeCell ref="F11:G11"/>
    <mergeCell ref="H11:I11"/>
    <mergeCell ref="J11:K11"/>
    <mergeCell ref="L11:M11"/>
    <mergeCell ref="N11:O11"/>
    <mergeCell ref="AB11:AC11"/>
    <mergeCell ref="AD11:AE11"/>
    <mergeCell ref="AF11:AG11"/>
    <mergeCell ref="AH11:AI11"/>
    <mergeCell ref="AJ11:AK11"/>
    <mergeCell ref="AL11:AM11"/>
    <mergeCell ref="P11:Q11"/>
    <mergeCell ref="R11:S11"/>
    <mergeCell ref="T11:U11"/>
    <mergeCell ref="V11:W11"/>
    <mergeCell ref="X11:Y11"/>
    <mergeCell ref="Z11:AA11"/>
    <mergeCell ref="C6:E6"/>
    <mergeCell ref="F6:K6"/>
    <mergeCell ref="L6:O6"/>
    <mergeCell ref="P6:U6"/>
    <mergeCell ref="C7:E7"/>
    <mergeCell ref="F7:K7"/>
    <mergeCell ref="L7:O7"/>
    <mergeCell ref="P7:U7"/>
    <mergeCell ref="A2:AX2"/>
    <mergeCell ref="AM3:AU3"/>
    <mergeCell ref="C5:E5"/>
    <mergeCell ref="F5:K5"/>
    <mergeCell ref="L5:O5"/>
    <mergeCell ref="P5:U5"/>
  </mergeCells>
  <phoneticPr fontId="2"/>
  <pageMargins left="0.70866141732283472" right="0.70866141732283472" top="0.74803149606299213" bottom="0.74803149606299213" header="0.31496062992125984" footer="0.31496062992125984"/>
  <pageSetup paperSize="9" scale="64" firstPageNumber="0"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様式Ⅱ－3　帳簿</vt:lpstr>
      <vt:lpstr>人件費等内訳</vt:lpstr>
      <vt:lpstr>【参考】単価計算</vt:lpstr>
      <vt:lpstr>【参考】作業日誌○○1月</vt:lpstr>
      <vt:lpstr>【参考】作業日誌○○1月!Print_Area</vt:lpstr>
      <vt:lpstr>人件費等内訳!Print_Area</vt:lpstr>
      <vt:lpstr>'様式Ⅱ－3　帳簿'!Print_Area</vt:lpstr>
      <vt:lpstr>'様式Ⅱ－3　帳簿'!Print_Titles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2019-06-06T04:50:03Z</dcterms:created>
  <dcterms:modified xsi:type="dcterms:W3CDTF">2023-11-29T06:59:54Z</dcterms:modified>
</cp:coreProperties>
</file>