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草地管理研究領域\Desktop\概要書2014\"/>
    </mc:Choice>
  </mc:AlternateContent>
  <bookViews>
    <workbookView xWindow="0" yWindow="0" windowWidth="28800" windowHeight="14370"/>
  </bookViews>
  <sheets>
    <sheet name="シート" sheetId="1" r:id="rId1"/>
    <sheet name="基" sheetId="2" state="hidden" r:id="rId2"/>
  </sheets>
  <definedNames>
    <definedName name="_xlnm.Print_Area" localSheetId="0">シート!$A$1:$K$14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C20" i="2"/>
  <c r="D19" i="2"/>
  <c r="C19" i="2"/>
  <c r="D18" i="2"/>
  <c r="C18" i="2"/>
  <c r="D17" i="2"/>
  <c r="C17" i="2"/>
  <c r="D16" i="2"/>
  <c r="C16" i="2"/>
  <c r="I17" i="2" l="1"/>
  <c r="I18" i="2"/>
  <c r="I19" i="2"/>
  <c r="I20" i="2"/>
  <c r="I16" i="2"/>
  <c r="G17" i="2"/>
  <c r="G18" i="2"/>
  <c r="G19" i="2"/>
  <c r="G20" i="2"/>
  <c r="G16" i="2"/>
  <c r="E19" i="2" l="1"/>
  <c r="E18" i="2"/>
  <c r="E17" i="2"/>
  <c r="E16" i="2"/>
  <c r="E20" i="2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D5" i="2"/>
  <c r="D6" i="2"/>
  <c r="D7" i="2"/>
  <c r="D8" i="2"/>
  <c r="D9" i="2"/>
  <c r="D10" i="2"/>
  <c r="D11" i="2"/>
  <c r="D4" i="2"/>
  <c r="F12" i="1" l="1"/>
  <c r="F10" i="1"/>
  <c r="F4" i="1"/>
  <c r="F8" i="1"/>
  <c r="F6" i="1"/>
  <c r="J9" i="1" l="1"/>
  <c r="J12" i="1" s="1"/>
</calcChain>
</file>

<file path=xl/sharedStrings.xml><?xml version="1.0" encoding="utf-8"?>
<sst xmlns="http://schemas.openxmlformats.org/spreadsheetml/2006/main" count="52" uniqueCount="35">
  <si>
    <t>圃場No.</t>
    <rPh sb="0" eb="2">
      <t>ホジョウ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</si>
  <si>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</si>
  <si>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</si>
  <si>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</si>
  <si>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</si>
  <si>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種子単価（円/kg）</t>
    <rPh sb="0" eb="2">
      <t>シュシ</t>
    </rPh>
    <rPh sb="2" eb="4">
      <t>タンカ</t>
    </rPh>
    <rPh sb="5" eb="6">
      <t>エン</t>
    </rPh>
    <phoneticPr fontId="1"/>
  </si>
  <si>
    <t xml:space="preserve"> 0゜, -</t>
  </si>
  <si>
    <t>10゜, 西</t>
  </si>
  <si>
    <t>10゜, 南</t>
  </si>
  <si>
    <t>10゜, 北</t>
  </si>
  <si>
    <t>20゜, 東</t>
  </si>
  <si>
    <t>20゜, 西</t>
  </si>
  <si>
    <t>20゜, 南</t>
  </si>
  <si>
    <t>20゜, 北</t>
  </si>
  <si>
    <t>10゜, 東</t>
    <rPh sb="5" eb="6">
      <t>ヒガシ</t>
    </rPh>
    <phoneticPr fontId="1"/>
  </si>
  <si>
    <t xml:space="preserve"> 0゜, -</t>
    <phoneticPr fontId="1"/>
  </si>
  <si>
    <t>A</t>
    <phoneticPr fontId="1"/>
  </si>
  <si>
    <t>B</t>
    <phoneticPr fontId="1"/>
  </si>
  <si>
    <t>C-1</t>
    <phoneticPr fontId="1"/>
  </si>
  <si>
    <t>C-2</t>
    <phoneticPr fontId="1"/>
  </si>
  <si>
    <t>C-3</t>
    <phoneticPr fontId="1"/>
  </si>
  <si>
    <t>基準比</t>
    <rPh sb="0" eb="2">
      <t>キジュン</t>
    </rPh>
    <rPh sb="2" eb="3">
      <t>ヒ</t>
    </rPh>
    <phoneticPr fontId="1"/>
  </si>
  <si>
    <t>センチピードグラス種子量計算シート</t>
    <rPh sb="9" eb="12">
      <t>シュシリョウ</t>
    </rPh>
    <rPh sb="12" eb="14">
      <t>ケイサン</t>
    </rPh>
    <phoneticPr fontId="1"/>
  </si>
  <si>
    <t>行位置</t>
    <rPh sb="0" eb="3">
      <t>ギョウイチ</t>
    </rPh>
    <phoneticPr fontId="1"/>
  </si>
  <si>
    <t>列位置</t>
    <rPh sb="0" eb="3">
      <t>レツイチ</t>
    </rPh>
    <phoneticPr fontId="1"/>
  </si>
  <si>
    <t>播種後にセンチピードグラスが
全面を覆う迄の年数</t>
    <rPh sb="0" eb="2">
      <t>ハシュ</t>
    </rPh>
    <rPh sb="2" eb="3">
      <t>ゴ</t>
    </rPh>
    <rPh sb="15" eb="17">
      <t>ゼンメン</t>
    </rPh>
    <rPh sb="18" eb="19">
      <t>オオ</t>
    </rPh>
    <rPh sb="20" eb="21">
      <t>マデ</t>
    </rPh>
    <rPh sb="22" eb="24">
      <t>ネンスウ</t>
    </rPh>
    <phoneticPr fontId="1"/>
  </si>
  <si>
    <t xml:space="preserve">合計種子量（kg）　 </t>
  </si>
  <si>
    <t>青色はリストから選択してください</t>
    <rPh sb="0" eb="2">
      <t>アオイロ</t>
    </rPh>
    <rPh sb="8" eb="10">
      <t>センタク</t>
    </rPh>
    <phoneticPr fontId="1"/>
  </si>
  <si>
    <t>緑色は具体的数値等を入力してください</t>
    <rPh sb="0" eb="2">
      <t>ミドリイロ</t>
    </rPh>
    <rPh sb="3" eb="6">
      <t>グタイテキ</t>
    </rPh>
    <rPh sb="6" eb="8">
      <t>スウチ</t>
    </rPh>
    <rPh sb="8" eb="9">
      <t>ナド</t>
    </rPh>
    <rPh sb="10" eb="12">
      <t>ニュウリョク</t>
    </rPh>
    <phoneticPr fontId="1"/>
  </si>
  <si>
    <t>赤色は計算された種子量</t>
    <rPh sb="0" eb="2">
      <t>アカイロ</t>
    </rPh>
    <rPh sb="3" eb="5">
      <t>ケイサン</t>
    </rPh>
    <rPh sb="8" eb="11">
      <t>シュシリョウ</t>
    </rPh>
    <phoneticPr fontId="1"/>
  </si>
  <si>
    <t>紫色は計算された種子価格</t>
    <rPh sb="0" eb="2">
      <t>ムラサキイロ</t>
    </rPh>
    <rPh sb="3" eb="5">
      <t>ケイサン</t>
    </rPh>
    <rPh sb="8" eb="10">
      <t>シュシ</t>
    </rPh>
    <rPh sb="10" eb="12">
      <t>カカク</t>
    </rPh>
    <phoneticPr fontId="1"/>
  </si>
  <si>
    <t>合計種子価格（円）　</t>
    <rPh sb="0" eb="2">
      <t>ゴウケイ</t>
    </rPh>
    <phoneticPr fontId="1"/>
  </si>
  <si>
    <t>傾斜度と斜面方位
0゜, 10゜, 20゜
＋東, 西, 南, 北</t>
    <rPh sb="0" eb="3">
      <t>ケイシャド</t>
    </rPh>
    <rPh sb="4" eb="6">
      <t>シャメン</t>
    </rPh>
    <rPh sb="6" eb="8">
      <t>ホウイ</t>
    </rPh>
    <phoneticPr fontId="1"/>
  </si>
  <si>
    <t>面積
(a)</t>
    <rPh sb="0" eb="2">
      <t>メンセキ</t>
    </rPh>
    <phoneticPr fontId="1"/>
  </si>
  <si>
    <t>種子量
(kg)</t>
    <rPh sb="0" eb="3">
      <t>シュシリョウ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</si>
</sst>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&quot;゜&quot;"/>
    <numFmt numFmtId="177" formatCode="0.0"/>
    <numFmt numFmtId="178" formatCode="#,##0.0;[Red]\-#,##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9FFC9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C9DAFF"/>
        <bgColor indexed="64"/>
      </patternFill>
    </fill>
    <fill>
      <patternFill patternType="solid">
        <fgColor rgb="FFECC9FF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6E7FF"/>
        <bgColor indexed="64"/>
      </patternFill>
    </fill>
    <fill>
      <patternFill patternType="solid">
        <fgColor rgb="FFE7EE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4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3" borderId="0" xfId="0" applyFont="1" applyFill="1">
      <alignment vertical="center"/>
    </xf>
    <xf numFmtId="0" fontId="3" fillId="3" borderId="0" xfId="0" applyFont="1" applyFill="1" applyProtection="1">
      <alignment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178" fontId="3" fillId="4" borderId="21" xfId="1" applyNumberFormat="1" applyFont="1" applyFill="1" applyBorder="1" applyAlignment="1">
      <alignment horizontal="center" vertical="center"/>
    </xf>
    <xf numFmtId="178" fontId="3" fillId="4" borderId="9" xfId="1" applyNumberFormat="1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23" xfId="0" applyFont="1" applyFill="1" applyBorder="1" applyAlignment="1">
      <alignment horizontal="left" vertical="center"/>
    </xf>
    <xf numFmtId="0" fontId="3" fillId="7" borderId="24" xfId="0" applyFont="1" applyFill="1" applyBorder="1" applyAlignment="1">
      <alignment horizontal="left" vertical="center"/>
    </xf>
    <xf numFmtId="0" fontId="3" fillId="9" borderId="22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left" vertical="center"/>
    </xf>
    <xf numFmtId="0" fontId="3" fillId="9" borderId="23" xfId="0" applyFont="1" applyFill="1" applyBorder="1" applyAlignment="1">
      <alignment horizontal="left" vertical="center"/>
    </xf>
    <xf numFmtId="0" fontId="3" fillId="9" borderId="24" xfId="0" applyFont="1" applyFill="1" applyBorder="1" applyAlignment="1">
      <alignment horizontal="left" vertical="center"/>
    </xf>
    <xf numFmtId="177" fontId="3" fillId="4" borderId="16" xfId="0" applyNumberFormat="1" applyFont="1" applyFill="1" applyBorder="1" applyAlignment="1">
      <alignment horizontal="center" vertical="center"/>
    </xf>
    <xf numFmtId="177" fontId="3" fillId="4" borderId="25" xfId="0" applyNumberFormat="1" applyFont="1" applyFill="1" applyBorder="1" applyAlignment="1">
      <alignment horizontal="center" vertical="center"/>
    </xf>
    <xf numFmtId="38" fontId="3" fillId="6" borderId="16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center" vertical="center"/>
    </xf>
    <xf numFmtId="38" fontId="3" fillId="2" borderId="26" xfId="1" applyFont="1" applyFill="1" applyBorder="1" applyAlignment="1" applyProtection="1">
      <alignment horizontal="center" vertical="center" wrapText="1"/>
      <protection locked="0"/>
    </xf>
    <xf numFmtId="38" fontId="3" fillId="2" borderId="27" xfId="1" applyFont="1" applyFill="1" applyBorder="1" applyAlignment="1" applyProtection="1">
      <alignment horizontal="center" vertical="center" wrapText="1"/>
      <protection locked="0"/>
    </xf>
    <xf numFmtId="38" fontId="3" fillId="2" borderId="23" xfId="1" applyFont="1" applyFill="1" applyBorder="1" applyAlignment="1" applyProtection="1">
      <alignment horizontal="center" vertical="center" wrapText="1"/>
      <protection locked="0"/>
    </xf>
    <xf numFmtId="38" fontId="3" fillId="2" borderId="25" xfId="1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76" fontId="3" fillId="5" borderId="18" xfId="0" applyNumberFormat="1" applyFont="1" applyFill="1" applyBorder="1" applyAlignment="1" applyProtection="1">
      <alignment horizontal="center" vertical="center"/>
      <protection locked="0"/>
    </xf>
    <xf numFmtId="176" fontId="3" fillId="5" borderId="19" xfId="0" applyNumberFormat="1" applyFont="1" applyFill="1" applyBorder="1" applyAlignment="1" applyProtection="1">
      <alignment horizontal="center" vertical="center"/>
      <protection locked="0"/>
    </xf>
    <xf numFmtId="176" fontId="3" fillId="5" borderId="4" xfId="0" applyNumberFormat="1" applyFont="1" applyFill="1" applyBorder="1" applyAlignment="1" applyProtection="1">
      <alignment horizontal="center" vertical="center"/>
      <protection locked="0"/>
    </xf>
    <xf numFmtId="176" fontId="3" fillId="5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C9FF"/>
      <color rgb="FFFFC9C9"/>
      <color rgb="FFC9DAFF"/>
      <color rgb="FFE7EEFF"/>
      <color rgb="FFFFF3F3"/>
      <color rgb="FF81FF81"/>
      <color rgb="FFC9FFC9"/>
      <color rgb="FFF3FFF3"/>
      <color rgb="FFFFFFE1"/>
      <color rgb="FFF6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145" zoomScaleNormal="145" workbookViewId="0">
      <selection activeCell="J16" sqref="J16"/>
    </sheetView>
  </sheetViews>
  <sheetFormatPr defaultColWidth="0" defaultRowHeight="34.5" customHeight="1" zeroHeight="1" x14ac:dyDescent="0.15"/>
  <cols>
    <col min="1" max="1" width="1.375" style="2" customWidth="1"/>
    <col min="2" max="2" width="9" style="2" customWidth="1"/>
    <col min="3" max="3" width="9.25" style="2" customWidth="1"/>
    <col min="4" max="4" width="11.375" style="2" customWidth="1"/>
    <col min="5" max="5" width="10.125" style="2" customWidth="1"/>
    <col min="6" max="6" width="11.875" style="2" customWidth="1"/>
    <col min="7" max="7" width="1.875" style="2" customWidth="1"/>
    <col min="8" max="9" width="9" style="2" customWidth="1"/>
    <col min="10" max="10" width="10.875" style="2" customWidth="1"/>
    <col min="11" max="11" width="1" style="2" customWidth="1"/>
    <col min="12" max="12" width="1.5" style="2" hidden="1" customWidth="1"/>
    <col min="13" max="16384" width="9" style="11" hidden="1"/>
  </cols>
  <sheetData>
    <row r="1" spans="1:11" ht="34.5" customHeight="1" thickBot="1" x14ac:dyDescent="0.2">
      <c r="B1" s="15" t="s">
        <v>22</v>
      </c>
      <c r="C1" s="15"/>
      <c r="D1" s="15"/>
      <c r="E1" s="15"/>
      <c r="F1" s="15"/>
      <c r="G1" s="15"/>
      <c r="H1" s="15"/>
      <c r="I1" s="15"/>
      <c r="J1" s="15"/>
      <c r="K1" s="15"/>
    </row>
    <row r="2" spans="1:11" ht="34.5" customHeight="1" thickBot="1" x14ac:dyDescent="0.2">
      <c r="B2" s="22" t="s">
        <v>0</v>
      </c>
      <c r="C2" s="24" t="s">
        <v>32</v>
      </c>
      <c r="D2" s="25"/>
      <c r="E2" s="28" t="s">
        <v>33</v>
      </c>
      <c r="F2" s="30" t="s">
        <v>34</v>
      </c>
      <c r="H2" s="19" t="s">
        <v>25</v>
      </c>
      <c r="I2" s="20"/>
      <c r="J2" s="21"/>
    </row>
    <row r="3" spans="1:11" ht="32.25" customHeight="1" thickBot="1" x14ac:dyDescent="0.2">
      <c r="B3" s="23"/>
      <c r="C3" s="26"/>
      <c r="D3" s="27"/>
      <c r="E3" s="29"/>
      <c r="F3" s="31"/>
      <c r="H3" s="6"/>
      <c r="I3" s="6"/>
      <c r="J3" s="12" t="s">
        <v>3</v>
      </c>
    </row>
    <row r="4" spans="1:11" ht="8.25" customHeight="1" thickBot="1" x14ac:dyDescent="0.2">
      <c r="B4" s="52" t="s">
        <v>16</v>
      </c>
      <c r="C4" s="54" t="s">
        <v>6</v>
      </c>
      <c r="D4" s="55"/>
      <c r="E4" s="50">
        <v>60</v>
      </c>
      <c r="F4" s="32">
        <f>IFERROR(基!E16*$E4/10,"")</f>
        <v>3</v>
      </c>
    </row>
    <row r="5" spans="1:11" ht="21.75" customHeight="1" thickBot="1" x14ac:dyDescent="0.2">
      <c r="B5" s="53"/>
      <c r="C5" s="56"/>
      <c r="D5" s="57"/>
      <c r="E5" s="51"/>
      <c r="F5" s="33"/>
      <c r="H5" s="16" t="s">
        <v>5</v>
      </c>
      <c r="I5" s="17"/>
      <c r="J5" s="18"/>
    </row>
    <row r="6" spans="1:11" ht="15" customHeight="1" x14ac:dyDescent="0.15">
      <c r="B6" s="52" t="s">
        <v>17</v>
      </c>
      <c r="C6" s="54" t="s">
        <v>8</v>
      </c>
      <c r="D6" s="55"/>
      <c r="E6" s="50">
        <v>30</v>
      </c>
      <c r="F6" s="32">
        <f>IFERROR(基!E17*$E6/10,"")</f>
        <v>3</v>
      </c>
      <c r="H6" s="6"/>
      <c r="I6" s="46">
        <v>15000</v>
      </c>
      <c r="J6" s="47"/>
    </row>
    <row r="7" spans="1:11" ht="15" customHeight="1" thickBot="1" x14ac:dyDescent="0.2">
      <c r="A7" s="10"/>
      <c r="B7" s="53"/>
      <c r="C7" s="56"/>
      <c r="D7" s="57"/>
      <c r="E7" s="51"/>
      <c r="F7" s="33"/>
      <c r="G7" s="10"/>
      <c r="H7" s="10"/>
      <c r="I7" s="48"/>
      <c r="J7" s="49"/>
    </row>
    <row r="8" spans="1:11" ht="15" customHeight="1" thickBot="1" x14ac:dyDescent="0.2">
      <c r="B8" s="52" t="s">
        <v>18</v>
      </c>
      <c r="C8" s="54" t="s">
        <v>11</v>
      </c>
      <c r="D8" s="55"/>
      <c r="E8" s="50">
        <v>5</v>
      </c>
      <c r="F8" s="32">
        <f>IFERROR(基!E18*$E8/10,"")</f>
        <v>0.625</v>
      </c>
    </row>
    <row r="9" spans="1:11" ht="15" customHeight="1" x14ac:dyDescent="0.15">
      <c r="A9" s="10"/>
      <c r="B9" s="53"/>
      <c r="C9" s="56"/>
      <c r="D9" s="57"/>
      <c r="E9" s="51"/>
      <c r="F9" s="33"/>
      <c r="G9" s="10"/>
      <c r="H9" s="34" t="s">
        <v>26</v>
      </c>
      <c r="I9" s="35"/>
      <c r="J9" s="42">
        <f>SUM(F4:F12)</f>
        <v>7.3</v>
      </c>
    </row>
    <row r="10" spans="1:11" ht="15" customHeight="1" thickBot="1" x14ac:dyDescent="0.2">
      <c r="B10" s="52" t="s">
        <v>19</v>
      </c>
      <c r="C10" s="54" t="s">
        <v>14</v>
      </c>
      <c r="D10" s="55"/>
      <c r="E10" s="50">
        <v>3</v>
      </c>
      <c r="F10" s="32">
        <f>IFERROR(基!E19*$E10/10,"")</f>
        <v>0.375</v>
      </c>
      <c r="H10" s="36"/>
      <c r="I10" s="37"/>
      <c r="J10" s="43"/>
      <c r="K10" s="5"/>
    </row>
    <row r="11" spans="1:11" ht="15" customHeight="1" thickBot="1" x14ac:dyDescent="0.2">
      <c r="A11" s="10"/>
      <c r="B11" s="53"/>
      <c r="C11" s="56"/>
      <c r="D11" s="57"/>
      <c r="E11" s="51"/>
      <c r="F11" s="33"/>
      <c r="G11" s="10"/>
      <c r="H11" s="4"/>
      <c r="I11" s="4"/>
      <c r="J11" s="4"/>
    </row>
    <row r="12" spans="1:11" ht="15" customHeight="1" x14ac:dyDescent="0.15">
      <c r="B12" s="52" t="s">
        <v>20</v>
      </c>
      <c r="C12" s="54" t="s">
        <v>13</v>
      </c>
      <c r="D12" s="55"/>
      <c r="E12" s="50">
        <v>2</v>
      </c>
      <c r="F12" s="32">
        <f>IFERROR(基!E20*$E12/10,"")</f>
        <v>0.3</v>
      </c>
      <c r="H12" s="38" t="s">
        <v>31</v>
      </c>
      <c r="I12" s="39"/>
      <c r="J12" s="44">
        <f>J9*$I6</f>
        <v>109500</v>
      </c>
      <c r="K12" s="5"/>
    </row>
    <row r="13" spans="1:11" ht="15" customHeight="1" thickBot="1" x14ac:dyDescent="0.2">
      <c r="A13" s="10"/>
      <c r="B13" s="53"/>
      <c r="C13" s="56"/>
      <c r="D13" s="57"/>
      <c r="E13" s="51"/>
      <c r="F13" s="33"/>
      <c r="G13" s="10"/>
      <c r="H13" s="40"/>
      <c r="I13" s="41"/>
      <c r="J13" s="45"/>
      <c r="K13" s="4"/>
    </row>
    <row r="14" spans="1:11" ht="6" customHeight="1" x14ac:dyDescent="0.15">
      <c r="G14" s="5"/>
      <c r="K14" s="4"/>
    </row>
    <row r="15" spans="1:11" ht="14.25" x14ac:dyDescent="0.15">
      <c r="B15" s="3"/>
      <c r="C15" s="14" t="s">
        <v>28</v>
      </c>
      <c r="D15" s="14"/>
      <c r="E15" s="14"/>
      <c r="F15" s="14"/>
    </row>
    <row r="16" spans="1:11" ht="6.75" customHeight="1" x14ac:dyDescent="0.15">
      <c r="C16" s="13"/>
      <c r="D16" s="13"/>
      <c r="E16" s="13"/>
      <c r="F16" s="13"/>
      <c r="G16" s="5"/>
    </row>
    <row r="17" spans="2:9" ht="14.25" x14ac:dyDescent="0.15">
      <c r="B17" s="7"/>
      <c r="C17" s="14" t="s">
        <v>27</v>
      </c>
      <c r="D17" s="14"/>
      <c r="E17" s="14"/>
      <c r="F17" s="14"/>
      <c r="G17" s="4"/>
    </row>
    <row r="18" spans="2:9" ht="5.25" customHeight="1" x14ac:dyDescent="0.15">
      <c r="B18" s="4"/>
      <c r="C18" s="4"/>
      <c r="D18" s="4"/>
      <c r="E18" s="4"/>
      <c r="F18" s="4"/>
      <c r="G18" s="4"/>
    </row>
    <row r="19" spans="2:9" ht="34.5" hidden="1" customHeight="1" x14ac:dyDescent="0.15">
      <c r="B19" s="4"/>
      <c r="C19" s="4"/>
      <c r="D19" s="4"/>
      <c r="E19" s="4"/>
      <c r="F19" s="4"/>
    </row>
    <row r="20" spans="2:9" ht="34.5" hidden="1" customHeight="1" x14ac:dyDescent="0.15"/>
    <row r="21" spans="2:9" ht="32.25" hidden="1" customHeight="1" x14ac:dyDescent="0.15"/>
    <row r="22" spans="2:9" ht="33" hidden="1" customHeight="1" x14ac:dyDescent="0.15"/>
    <row r="23" spans="2:9" ht="8.25" hidden="1" customHeight="1" x14ac:dyDescent="0.15"/>
    <row r="24" spans="2:9" ht="28.5" hidden="1" customHeight="1" x14ac:dyDescent="0.15"/>
    <row r="25" spans="2:9" ht="34.5" hidden="1" customHeight="1" x14ac:dyDescent="0.15">
      <c r="H25" s="8"/>
      <c r="I25" s="2" t="s">
        <v>29</v>
      </c>
    </row>
    <row r="26" spans="2:9" ht="34.5" hidden="1" customHeight="1" x14ac:dyDescent="0.15"/>
    <row r="27" spans="2:9" ht="21.75" hidden="1" customHeight="1" x14ac:dyDescent="0.15">
      <c r="H27" s="9"/>
      <c r="I27" s="2" t="s">
        <v>30</v>
      </c>
    </row>
    <row r="28" spans="2:9" ht="4.5" hidden="1" customHeight="1" x14ac:dyDescent="0.15"/>
    <row r="29" spans="2:9" ht="21.75" hidden="1" customHeight="1" x14ac:dyDescent="0.15"/>
    <row r="30" spans="2:9" ht="34.5" hidden="1" customHeight="1" x14ac:dyDescent="0.15"/>
    <row r="31" spans="2:9" ht="34.5" hidden="1" customHeight="1" x14ac:dyDescent="0.15">
      <c r="B31" s="10"/>
      <c r="G31" s="5"/>
    </row>
    <row r="32" spans="2:9" ht="34.5" hidden="1" customHeight="1" x14ac:dyDescent="0.15">
      <c r="B32" s="10"/>
      <c r="C32" s="14"/>
      <c r="D32" s="14"/>
      <c r="E32" s="14"/>
      <c r="F32" s="14"/>
    </row>
    <row r="33" spans="2:7" ht="34.5" hidden="1" customHeight="1" x14ac:dyDescent="0.15">
      <c r="B33" s="10"/>
      <c r="C33" s="13"/>
      <c r="D33" s="13"/>
      <c r="E33" s="13"/>
      <c r="F33" s="13"/>
      <c r="G33" s="5"/>
    </row>
    <row r="34" spans="2:7" ht="34.5" hidden="1" customHeight="1" x14ac:dyDescent="0.15">
      <c r="B34" s="10"/>
      <c r="C34" s="14"/>
      <c r="D34" s="14"/>
      <c r="E34" s="14"/>
      <c r="F34" s="14"/>
    </row>
    <row r="35" spans="2:7" ht="34.5" hidden="1" customHeight="1" x14ac:dyDescent="0.15">
      <c r="B35" s="10"/>
    </row>
    <row r="36" spans="2:7" ht="34.5" hidden="1" customHeight="1" x14ac:dyDescent="0.15">
      <c r="B36" s="10"/>
    </row>
  </sheetData>
  <sheetProtection password="C70E" sheet="1" objects="1" scenarios="1"/>
  <mergeCells count="38">
    <mergeCell ref="E10:E11"/>
    <mergeCell ref="E12:E13"/>
    <mergeCell ref="E8:E9"/>
    <mergeCell ref="C8:D9"/>
    <mergeCell ref="C10:D11"/>
    <mergeCell ref="C12:D13"/>
    <mergeCell ref="B4:B5"/>
    <mergeCell ref="C4:D5"/>
    <mergeCell ref="B8:B9"/>
    <mergeCell ref="B10:B11"/>
    <mergeCell ref="B12:B13"/>
    <mergeCell ref="E4:E5"/>
    <mergeCell ref="F4:F5"/>
    <mergeCell ref="F6:F7"/>
    <mergeCell ref="E6:E7"/>
    <mergeCell ref="B6:B7"/>
    <mergeCell ref="C6:D7"/>
    <mergeCell ref="H9:I10"/>
    <mergeCell ref="H12:I13"/>
    <mergeCell ref="J9:J10"/>
    <mergeCell ref="J12:J13"/>
    <mergeCell ref="I6:J7"/>
    <mergeCell ref="C33:F33"/>
    <mergeCell ref="C34:F34"/>
    <mergeCell ref="B1:K1"/>
    <mergeCell ref="H5:J5"/>
    <mergeCell ref="C15:F15"/>
    <mergeCell ref="C16:F16"/>
    <mergeCell ref="C17:F17"/>
    <mergeCell ref="H2:J2"/>
    <mergeCell ref="B2:B3"/>
    <mergeCell ref="C2:D3"/>
    <mergeCell ref="C32:F32"/>
    <mergeCell ref="E2:E3"/>
    <mergeCell ref="F2:F3"/>
    <mergeCell ref="F8:F9"/>
    <mergeCell ref="F10:F11"/>
    <mergeCell ref="F12:F13"/>
  </mergeCells>
  <phoneticPr fontId="1"/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基!$B$17:$B$20</xm:f>
          </x14:formula1>
          <xm:sqref>J3</xm:sqref>
        </x14:dataValidation>
        <x14:dataValidation type="list" allowBlank="1" showInputMessage="1" showErrorMessage="1">
          <x14:formula1>
            <xm:f>基!$B$3:$B$11</xm:f>
          </x14:formula1>
          <xm:sqref>C4 C6 C8 C10 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workbookViewId="0">
      <selection activeCell="B23" sqref="B23"/>
    </sheetView>
  </sheetViews>
  <sheetFormatPr defaultRowHeight="13.5" x14ac:dyDescent="0.15"/>
  <cols>
    <col min="1" max="1" width="9" customWidth="1"/>
    <col min="5" max="5" width="5.75" customWidth="1"/>
  </cols>
  <sheetData>
    <row r="2" spans="2:9" x14ac:dyDescent="0.15">
      <c r="C2" t="s">
        <v>21</v>
      </c>
      <c r="D2" t="s">
        <v>1</v>
      </c>
      <c r="E2" t="s">
        <v>2</v>
      </c>
      <c r="F2" t="s">
        <v>3</v>
      </c>
      <c r="G2" t="s">
        <v>4</v>
      </c>
    </row>
    <row r="3" spans="2:9" x14ac:dyDescent="0.15">
      <c r="B3" t="s">
        <v>15</v>
      </c>
      <c r="C3">
        <v>1</v>
      </c>
      <c r="D3" s="1">
        <v>2</v>
      </c>
      <c r="E3" s="1">
        <v>1</v>
      </c>
      <c r="F3" s="1">
        <v>0.5</v>
      </c>
      <c r="G3" s="1">
        <v>0.33</v>
      </c>
    </row>
    <row r="4" spans="2:9" x14ac:dyDescent="0.15">
      <c r="B4" t="s">
        <v>14</v>
      </c>
      <c r="C4">
        <v>2.5</v>
      </c>
      <c r="D4" s="1">
        <f>D$3*$C4</f>
        <v>5</v>
      </c>
      <c r="E4" s="1">
        <f t="shared" ref="E4:G4" si="0">E$3*$C4</f>
        <v>2.5</v>
      </c>
      <c r="F4" s="1">
        <f t="shared" si="0"/>
        <v>1.25</v>
      </c>
      <c r="G4" s="1">
        <f t="shared" si="0"/>
        <v>0.82500000000000007</v>
      </c>
    </row>
    <row r="5" spans="2:9" x14ac:dyDescent="0.15">
      <c r="B5" t="s">
        <v>7</v>
      </c>
      <c r="C5">
        <v>2.5</v>
      </c>
      <c r="D5" s="1">
        <f t="shared" ref="D5:G11" si="1">D$3*$C5</f>
        <v>5</v>
      </c>
      <c r="E5" s="1">
        <f t="shared" si="1"/>
        <v>2.5</v>
      </c>
      <c r="F5" s="1">
        <f t="shared" si="1"/>
        <v>1.25</v>
      </c>
      <c r="G5" s="1">
        <f t="shared" si="1"/>
        <v>0.82500000000000007</v>
      </c>
    </row>
    <row r="6" spans="2:9" x14ac:dyDescent="0.15">
      <c r="B6" t="s">
        <v>8</v>
      </c>
      <c r="C6">
        <v>2</v>
      </c>
      <c r="D6" s="1">
        <f t="shared" si="1"/>
        <v>4</v>
      </c>
      <c r="E6" s="1">
        <f t="shared" si="1"/>
        <v>2</v>
      </c>
      <c r="F6" s="1">
        <f t="shared" si="1"/>
        <v>1</v>
      </c>
      <c r="G6" s="1">
        <f t="shared" si="1"/>
        <v>0.66</v>
      </c>
    </row>
    <row r="7" spans="2:9" x14ac:dyDescent="0.15">
      <c r="B7" t="s">
        <v>9</v>
      </c>
      <c r="C7">
        <v>3</v>
      </c>
      <c r="D7" s="1">
        <f t="shared" si="1"/>
        <v>6</v>
      </c>
      <c r="E7" s="1">
        <f t="shared" si="1"/>
        <v>3</v>
      </c>
      <c r="F7" s="1">
        <f t="shared" si="1"/>
        <v>1.5</v>
      </c>
      <c r="G7" s="1">
        <f t="shared" si="1"/>
        <v>0.99</v>
      </c>
    </row>
    <row r="8" spans="2:9" x14ac:dyDescent="0.15">
      <c r="B8" t="s">
        <v>10</v>
      </c>
      <c r="C8">
        <v>2.5</v>
      </c>
      <c r="D8" s="1">
        <f t="shared" si="1"/>
        <v>5</v>
      </c>
      <c r="E8" s="1">
        <f t="shared" si="1"/>
        <v>2.5</v>
      </c>
      <c r="F8" s="1">
        <f t="shared" si="1"/>
        <v>1.25</v>
      </c>
      <c r="G8" s="1">
        <f t="shared" si="1"/>
        <v>0.82500000000000007</v>
      </c>
    </row>
    <row r="9" spans="2:9" x14ac:dyDescent="0.15">
      <c r="B9" t="s">
        <v>11</v>
      </c>
      <c r="C9">
        <v>2.5</v>
      </c>
      <c r="D9" s="1">
        <f t="shared" si="1"/>
        <v>5</v>
      </c>
      <c r="E9" s="1">
        <f t="shared" si="1"/>
        <v>2.5</v>
      </c>
      <c r="F9" s="1">
        <f t="shared" si="1"/>
        <v>1.25</v>
      </c>
      <c r="G9" s="1">
        <f t="shared" si="1"/>
        <v>0.82500000000000007</v>
      </c>
    </row>
    <row r="10" spans="2:9" x14ac:dyDescent="0.15">
      <c r="B10" t="s">
        <v>12</v>
      </c>
      <c r="C10">
        <v>2.5</v>
      </c>
      <c r="D10" s="1">
        <f t="shared" si="1"/>
        <v>5</v>
      </c>
      <c r="E10" s="1">
        <f t="shared" si="1"/>
        <v>2.5</v>
      </c>
      <c r="F10" s="1">
        <f t="shared" si="1"/>
        <v>1.25</v>
      </c>
      <c r="G10" s="1">
        <f t="shared" si="1"/>
        <v>0.82500000000000007</v>
      </c>
    </row>
    <row r="11" spans="2:9" x14ac:dyDescent="0.15">
      <c r="B11" t="s">
        <v>13</v>
      </c>
      <c r="C11">
        <v>3</v>
      </c>
      <c r="D11" s="1">
        <f t="shared" si="1"/>
        <v>6</v>
      </c>
      <c r="E11" s="1">
        <f t="shared" si="1"/>
        <v>3</v>
      </c>
      <c r="F11" s="1">
        <f t="shared" si="1"/>
        <v>1.5</v>
      </c>
      <c r="G11" s="1">
        <f t="shared" si="1"/>
        <v>0.99</v>
      </c>
    </row>
    <row r="16" spans="2:9" x14ac:dyDescent="0.15">
      <c r="C16" t="str">
        <f>シート!C4</f>
        <v xml:space="preserve"> 0゜, -</v>
      </c>
      <c r="D16" t="str">
        <f>シート!J$3</f>
        <v>4年</v>
      </c>
      <c r="E16">
        <f>INDEX($D$3:$G$11,G16,I16)</f>
        <v>0.5</v>
      </c>
      <c r="F16" t="s">
        <v>23</v>
      </c>
      <c r="G16">
        <f>MATCH(C16,B$3:B$11,0)</f>
        <v>1</v>
      </c>
      <c r="H16" t="s">
        <v>24</v>
      </c>
      <c r="I16">
        <f>MATCH(D16,D$2:G$2,0)</f>
        <v>3</v>
      </c>
    </row>
    <row r="17" spans="2:9" x14ac:dyDescent="0.15">
      <c r="B17" t="s">
        <v>1</v>
      </c>
      <c r="C17" t="str">
        <f>シート!C6</f>
        <v>10゜, 南</v>
      </c>
      <c r="D17" t="str">
        <f>シート!J$3</f>
        <v>4年</v>
      </c>
      <c r="E17">
        <f t="shared" ref="E17:E20" si="2">INDEX($D$3:$G$11,G17,I17)</f>
        <v>1</v>
      </c>
      <c r="F17" t="s">
        <v>23</v>
      </c>
      <c r="G17">
        <f t="shared" ref="G17:G20" si="3">MATCH(C17,B$3:B$11,0)</f>
        <v>4</v>
      </c>
      <c r="H17" t="s">
        <v>24</v>
      </c>
      <c r="I17">
        <f t="shared" ref="I17:I20" si="4">MATCH(D17,D$2:G$2,0)</f>
        <v>3</v>
      </c>
    </row>
    <row r="18" spans="2:9" x14ac:dyDescent="0.15">
      <c r="B18" t="s">
        <v>2</v>
      </c>
      <c r="C18" t="str">
        <f>シート!C8</f>
        <v>20゜, 西</v>
      </c>
      <c r="D18" t="str">
        <f>シート!J$3</f>
        <v>4年</v>
      </c>
      <c r="E18">
        <f t="shared" si="2"/>
        <v>1.25</v>
      </c>
      <c r="F18" t="s">
        <v>23</v>
      </c>
      <c r="G18">
        <f t="shared" si="3"/>
        <v>7</v>
      </c>
      <c r="H18" t="s">
        <v>24</v>
      </c>
      <c r="I18">
        <f t="shared" si="4"/>
        <v>3</v>
      </c>
    </row>
    <row r="19" spans="2:9" x14ac:dyDescent="0.15">
      <c r="B19" t="s">
        <v>3</v>
      </c>
      <c r="C19" t="str">
        <f>シート!C10</f>
        <v>10゜, 東</v>
      </c>
      <c r="D19" t="str">
        <f>シート!J$3</f>
        <v>4年</v>
      </c>
      <c r="E19">
        <f t="shared" si="2"/>
        <v>1.25</v>
      </c>
      <c r="F19" t="s">
        <v>23</v>
      </c>
      <c r="G19">
        <f t="shared" si="3"/>
        <v>2</v>
      </c>
      <c r="H19" t="s">
        <v>24</v>
      </c>
      <c r="I19">
        <f t="shared" si="4"/>
        <v>3</v>
      </c>
    </row>
    <row r="20" spans="2:9" x14ac:dyDescent="0.15">
      <c r="B20" t="s">
        <v>4</v>
      </c>
      <c r="C20" t="str">
        <f>シート!C12</f>
        <v>20゜, 北</v>
      </c>
      <c r="D20" t="str">
        <f>シート!J$3</f>
        <v>4年</v>
      </c>
      <c r="E20">
        <f t="shared" si="2"/>
        <v>1.5</v>
      </c>
      <c r="F20" t="s">
        <v>23</v>
      </c>
      <c r="G20">
        <f t="shared" si="3"/>
        <v>9</v>
      </c>
      <c r="H20" t="s">
        <v>24</v>
      </c>
      <c r="I20">
        <f t="shared" si="4"/>
        <v>3</v>
      </c>
    </row>
    <row r="22" spans="2:9" x14ac:dyDescent="0.15">
      <c r="C22" s="1"/>
      <c r="D22" s="1"/>
      <c r="E22" s="1"/>
      <c r="F22" s="1"/>
    </row>
    <row r="23" spans="2:9" x14ac:dyDescent="0.15">
      <c r="C23" s="1"/>
      <c r="D23" s="1"/>
      <c r="E23" s="1"/>
      <c r="F23" s="1"/>
    </row>
    <row r="24" spans="2:9" x14ac:dyDescent="0.15">
      <c r="C24" s="1"/>
      <c r="D24" s="1"/>
      <c r="E24" s="1"/>
      <c r="F24" s="1"/>
    </row>
    <row r="25" spans="2:9" x14ac:dyDescent="0.15">
      <c r="C25" s="1"/>
      <c r="D25" s="1"/>
      <c r="E25" s="1"/>
      <c r="F25" s="1"/>
    </row>
    <row r="26" spans="2:9" x14ac:dyDescent="0.15">
      <c r="C26" s="1"/>
      <c r="D26" s="1"/>
      <c r="E26" s="1"/>
      <c r="F26" s="1"/>
    </row>
    <row r="27" spans="2:9" x14ac:dyDescent="0.15">
      <c r="C27" s="1"/>
      <c r="D27" s="1"/>
      <c r="E27" s="1"/>
      <c r="F27" s="1"/>
    </row>
    <row r="28" spans="2:9" x14ac:dyDescent="0.15">
      <c r="C28" s="1"/>
      <c r="D28" s="1"/>
      <c r="E28" s="1"/>
      <c r="F28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シート</vt:lpstr>
      <vt:lpstr>基</vt:lpstr>
      <vt:lpstr>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草地管理研究領域</dc:creator>
  <cp:lastModifiedBy>草地管理研究領域</cp:lastModifiedBy>
  <cp:lastPrinted>2015-02-23T04:38:36Z</cp:lastPrinted>
  <dcterms:created xsi:type="dcterms:W3CDTF">2014-12-16T23:55:03Z</dcterms:created>
  <dcterms:modified xsi:type="dcterms:W3CDTF">2015-02-23T05:25:21Z</dcterms:modified>
</cp:coreProperties>
</file>